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C:\山崎\山崎\山崎\5ｺｰｽ山崎分\2025年\歳暮\案内文、申込書\@\"/>
    </mc:Choice>
  </mc:AlternateContent>
  <xr:revisionPtr revIDLastSave="0" documentId="13_ncr:1_{8E4CED5B-1963-4853-AF8A-FBF17B31D183}" xr6:coauthVersionLast="47" xr6:coauthVersionMax="47" xr10:uidLastSave="{00000000-0000-0000-0000-000000000000}"/>
  <bookViews>
    <workbookView xWindow="-120" yWindow="-120" windowWidth="29040" windowHeight="15720" tabRatio="697" firstSheet="1" activeTab="1" xr2:uid="{00000000-000D-0000-FFFF-FFFF00000000}"/>
  </bookViews>
  <sheets>
    <sheet name="さわらない" sheetId="84" state="hidden" r:id="rId1"/>
    <sheet name="新申込書（FAX変更）" sheetId="62" r:id="rId2"/>
    <sheet name="作成用リスト" sheetId="24" state="hidden" r:id="rId3"/>
  </sheets>
  <definedNames>
    <definedName name="_xlnm._FilterDatabase" localSheetId="2" hidden="1">作成用リスト!$A$2:$CA$3</definedName>
    <definedName name="_xlnm._FilterDatabase" localSheetId="1" hidden="1">#REF!</definedName>
    <definedName name="_xlnm._FilterDatabase" hidden="1">#REF!</definedName>
    <definedName name="_xlnm.Print_Area" localSheetId="1">'新申込書（FAX変更）'!$A$1:$CS$143</definedName>
    <definedName name="お客様_各位" localSheetId="1">#REF!</definedName>
    <definedName name="お客様_各位">#REF!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V3" i="24" l="1"/>
  <c r="BA3" i="24" l="1"/>
  <c r="AZ3" i="24"/>
  <c r="AY3" i="24"/>
  <c r="B3" i="24"/>
  <c r="A3" i="24"/>
  <c r="CX15" i="62" l="1"/>
  <c r="CY15" i="62" s="1"/>
  <c r="E6" i="62" s="1"/>
  <c r="CX7" i="62"/>
  <c r="CY7" i="62"/>
  <c r="CB7" i="62" s="1"/>
  <c r="CZ7" i="62"/>
  <c r="DB7" i="62" s="1"/>
  <c r="CR7" i="62" s="1"/>
  <c r="CX9" i="62"/>
  <c r="A15" i="62" s="1"/>
  <c r="CX11" i="62"/>
  <c r="A20" i="62" s="1"/>
  <c r="CX13" i="62"/>
  <c r="A22" i="62" s="1"/>
  <c r="E9" i="62" l="1"/>
  <c r="DA7" i="62"/>
  <c r="CH7" i="6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P1" authorId="0" shapeId="0" xr:uid="{3C8CCA88-081D-4A90-9432-556F417D2341}">
      <text>
        <r>
          <rPr>
            <b/>
            <sz val="14"/>
            <color indexed="81"/>
            <rFont val="MS P ゴシック"/>
            <family val="3"/>
            <charset val="128"/>
          </rPr>
          <t>ページ</t>
        </r>
      </text>
    </comment>
  </commentList>
</comments>
</file>

<file path=xl/sharedStrings.xml><?xml version="1.0" encoding="utf-8"?>
<sst xmlns="http://schemas.openxmlformats.org/spreadsheetml/2006/main" count="360" uniqueCount="194">
  <si>
    <t>送信枚数</t>
    <rPh sb="0" eb="2">
      <t>ソウシン</t>
    </rPh>
    <rPh sb="2" eb="4">
      <t>マイスウ</t>
    </rPh>
    <phoneticPr fontId="4"/>
  </si>
  <si>
    <t>枚</t>
    <rPh sb="0" eb="1">
      <t>マイ</t>
    </rPh>
    <phoneticPr fontId="4"/>
  </si>
  <si>
    <t>ご依頼主</t>
    <rPh sb="1" eb="4">
      <t>イライヌシ</t>
    </rPh>
    <phoneticPr fontId="4"/>
  </si>
  <si>
    <t>整理番号</t>
    <rPh sb="0" eb="2">
      <t>セイリ</t>
    </rPh>
    <rPh sb="2" eb="4">
      <t>バンゴウ</t>
    </rPh>
    <phoneticPr fontId="4"/>
  </si>
  <si>
    <t>〒</t>
    <phoneticPr fontId="4"/>
  </si>
  <si>
    <t>－</t>
    <phoneticPr fontId="4"/>
  </si>
  <si>
    <t>TEL</t>
    <phoneticPr fontId="4"/>
  </si>
  <si>
    <t>様</t>
    <rPh sb="0" eb="1">
      <t>サマ</t>
    </rPh>
    <phoneticPr fontId="4"/>
  </si>
  <si>
    <t>お届け先　１</t>
    <rPh sb="1" eb="2">
      <t>トド</t>
    </rPh>
    <rPh sb="3" eb="4">
      <t>サキ</t>
    </rPh>
    <phoneticPr fontId="4"/>
  </si>
  <si>
    <t>無地</t>
    <rPh sb="0" eb="2">
      <t>ムジ</t>
    </rPh>
    <phoneticPr fontId="4"/>
  </si>
  <si>
    <t>御礼</t>
    <rPh sb="0" eb="1">
      <t>オ</t>
    </rPh>
    <rPh sb="1" eb="2">
      <t>レイ</t>
    </rPh>
    <phoneticPr fontId="4"/>
  </si>
  <si>
    <t>不要</t>
    <rPh sb="0" eb="2">
      <t>フヨウ</t>
    </rPh>
    <phoneticPr fontId="4"/>
  </si>
  <si>
    <t>数　量</t>
    <rPh sb="0" eb="1">
      <t>カズ</t>
    </rPh>
    <rPh sb="2" eb="3">
      <t>リョウ</t>
    </rPh>
    <phoneticPr fontId="4"/>
  </si>
  <si>
    <t>得意先ＣＤ</t>
    <rPh sb="0" eb="3">
      <t>トクイサキ</t>
    </rPh>
    <phoneticPr fontId="4"/>
  </si>
  <si>
    <t>得意先名</t>
    <rPh sb="0" eb="3">
      <t>トクイサキ</t>
    </rPh>
    <rPh sb="3" eb="4">
      <t>メイ</t>
    </rPh>
    <phoneticPr fontId="4"/>
  </si>
  <si>
    <t>②</t>
    <phoneticPr fontId="4"/>
  </si>
  <si>
    <t>③</t>
    <phoneticPr fontId="4"/>
  </si>
  <si>
    <t>FAX番号</t>
    <rPh sb="3" eb="5">
      <t>バンゴウ</t>
    </rPh>
    <phoneticPr fontId="4"/>
  </si>
  <si>
    <t>支払い方法</t>
    <rPh sb="0" eb="2">
      <t>シハラ</t>
    </rPh>
    <rPh sb="3" eb="5">
      <t>ホウホウ</t>
    </rPh>
    <phoneticPr fontId="4"/>
  </si>
  <si>
    <t>商　品　番　号</t>
    <rPh sb="0" eb="1">
      <t>ショウ</t>
    </rPh>
    <rPh sb="2" eb="3">
      <t>ヒン</t>
    </rPh>
    <rPh sb="4" eb="5">
      <t>バン</t>
    </rPh>
    <rPh sb="6" eb="7">
      <t>ゴウ</t>
    </rPh>
    <phoneticPr fontId="4"/>
  </si>
  <si>
    <t>表示名①</t>
    <rPh sb="0" eb="2">
      <t>ヒョウジ</t>
    </rPh>
    <rPh sb="2" eb="3">
      <t>メイ</t>
    </rPh>
    <phoneticPr fontId="4"/>
  </si>
  <si>
    <t>表示名②</t>
    <rPh sb="0" eb="2">
      <t>ヒョウジ</t>
    </rPh>
    <rPh sb="2" eb="3">
      <t>メイ</t>
    </rPh>
    <phoneticPr fontId="4"/>
  </si>
  <si>
    <t>表示名③</t>
    <rPh sb="0" eb="2">
      <t>ヒョウジ</t>
    </rPh>
    <rPh sb="2" eb="3">
      <t>メイ</t>
    </rPh>
    <phoneticPr fontId="4"/>
  </si>
  <si>
    <t>表示名④</t>
    <rPh sb="0" eb="2">
      <t>ヒョウジ</t>
    </rPh>
    <rPh sb="2" eb="3">
      <t>メイ</t>
    </rPh>
    <phoneticPr fontId="4"/>
  </si>
  <si>
    <t>申込書</t>
    <rPh sb="0" eb="2">
      <t>モウシコミ</t>
    </rPh>
    <rPh sb="2" eb="3">
      <t>ショ</t>
    </rPh>
    <phoneticPr fontId="4"/>
  </si>
  <si>
    <t>申込先</t>
    <rPh sb="0" eb="2">
      <t>モウシコミ</t>
    </rPh>
    <rPh sb="2" eb="3">
      <t>サキ</t>
    </rPh>
    <phoneticPr fontId="4"/>
  </si>
  <si>
    <t>申込方法</t>
    <rPh sb="0" eb="2">
      <t>モウシコミ</t>
    </rPh>
    <rPh sb="2" eb="4">
      <t>ホウホウ</t>
    </rPh>
    <phoneticPr fontId="4"/>
  </si>
  <si>
    <t>○</t>
  </si>
  <si>
    <t>・中旬</t>
    <phoneticPr fontId="4"/>
  </si>
  <si>
    <t>お客様各位</t>
  </si>
  <si>
    <t>別紙</t>
  </si>
  <si>
    <t>変更しない</t>
  </si>
  <si>
    <t>備考</t>
    <rPh sb="0" eb="2">
      <t>ビコウ</t>
    </rPh>
    <phoneticPr fontId="4"/>
  </si>
  <si>
    <t>15　封緘</t>
    <rPh sb="3" eb="5">
      <t>フウカン</t>
    </rPh>
    <phoneticPr fontId="4"/>
  </si>
  <si>
    <t>内容</t>
    <rPh sb="0" eb="2">
      <t>ナイヨウ</t>
    </rPh>
    <phoneticPr fontId="4"/>
  </si>
  <si>
    <t>特別作業</t>
    <rPh sb="0" eb="2">
      <t>トクベツ</t>
    </rPh>
    <rPh sb="2" eb="4">
      <t>サギョウ</t>
    </rPh>
    <phoneticPr fontId="4"/>
  </si>
  <si>
    <t>届け希望</t>
    <rPh sb="0" eb="1">
      <t>トド</t>
    </rPh>
    <rPh sb="2" eb="4">
      <t>キボウ</t>
    </rPh>
    <phoneticPr fontId="3"/>
  </si>
  <si>
    <t>期日指定</t>
    <rPh sb="0" eb="2">
      <t>キジツ</t>
    </rPh>
    <rPh sb="2" eb="4">
      <t>シテイ</t>
    </rPh>
    <phoneticPr fontId="4"/>
  </si>
  <si>
    <t>封勘なし</t>
    <rPh sb="0" eb="1">
      <t>フウ</t>
    </rPh>
    <rPh sb="1" eb="2">
      <t>カン</t>
    </rPh>
    <phoneticPr fontId="4"/>
  </si>
  <si>
    <t>ｾｯﾄあり</t>
    <phoneticPr fontId="4"/>
  </si>
  <si>
    <t>ｾｯﾄなし</t>
    <phoneticPr fontId="4"/>
  </si>
  <si>
    <t>得意先封筒</t>
    <rPh sb="0" eb="3">
      <t>トクイサキ</t>
    </rPh>
    <rPh sb="3" eb="5">
      <t>フウトウ</t>
    </rPh>
    <phoneticPr fontId="4"/>
  </si>
  <si>
    <t>返封（得意先）</t>
    <rPh sb="0" eb="1">
      <t>ヘン</t>
    </rPh>
    <rPh sb="1" eb="2">
      <t>フウ</t>
    </rPh>
    <rPh sb="3" eb="6">
      <t>トクイサキ</t>
    </rPh>
    <phoneticPr fontId="4"/>
  </si>
  <si>
    <t>返封なし</t>
    <rPh sb="0" eb="1">
      <t>ヘン</t>
    </rPh>
    <rPh sb="1" eb="2">
      <t>フウ</t>
    </rPh>
    <phoneticPr fontId="4"/>
  </si>
  <si>
    <t>挨拶文</t>
    <rPh sb="0" eb="2">
      <t>アイサツ</t>
    </rPh>
    <rPh sb="2" eb="3">
      <t>ブン</t>
    </rPh>
    <phoneticPr fontId="4"/>
  </si>
  <si>
    <t>ペラA</t>
    <phoneticPr fontId="4"/>
  </si>
  <si>
    <t>合体版</t>
    <rPh sb="0" eb="2">
      <t>ガッタイ</t>
    </rPh>
    <rPh sb="2" eb="3">
      <t>バン</t>
    </rPh>
    <phoneticPr fontId="4"/>
  </si>
  <si>
    <t>基本版</t>
    <rPh sb="0" eb="2">
      <t>キホン</t>
    </rPh>
    <rPh sb="2" eb="3">
      <t>バン</t>
    </rPh>
    <phoneticPr fontId="4"/>
  </si>
  <si>
    <t>配布なし</t>
    <rPh sb="0" eb="2">
      <t>ハイフ</t>
    </rPh>
    <phoneticPr fontId="4"/>
  </si>
  <si>
    <t>①</t>
    <phoneticPr fontId="4"/>
  </si>
  <si>
    <t>フォント</t>
    <phoneticPr fontId="4"/>
  </si>
  <si>
    <t>申込書表示名</t>
    <rPh sb="0" eb="2">
      <t>モウシコミ</t>
    </rPh>
    <rPh sb="2" eb="3">
      <t>ショ</t>
    </rPh>
    <rPh sb="3" eb="5">
      <t>ヒョウジ</t>
    </rPh>
    <rPh sb="5" eb="6">
      <t>メイ</t>
    </rPh>
    <phoneticPr fontId="4"/>
  </si>
  <si>
    <t>10or11</t>
    <phoneticPr fontId="4"/>
  </si>
  <si>
    <t>自宅送無料</t>
    <rPh sb="0" eb="2">
      <t>ジタク</t>
    </rPh>
    <rPh sb="2" eb="3">
      <t>オク</t>
    </rPh>
    <rPh sb="3" eb="5">
      <t>ムリョウ</t>
    </rPh>
    <phoneticPr fontId="4"/>
  </si>
  <si>
    <t>送料①</t>
    <rPh sb="0" eb="2">
      <t>ソウリョウ</t>
    </rPh>
    <phoneticPr fontId="4"/>
  </si>
  <si>
    <t>割引率②</t>
    <rPh sb="0" eb="2">
      <t>ワリビキ</t>
    </rPh>
    <rPh sb="2" eb="3">
      <t>リツ</t>
    </rPh>
    <phoneticPr fontId="4"/>
  </si>
  <si>
    <t>割引率①</t>
    <rPh sb="0" eb="2">
      <t>ワリビキ</t>
    </rPh>
    <rPh sb="2" eb="3">
      <t>リツ</t>
    </rPh>
    <phoneticPr fontId="4"/>
  </si>
  <si>
    <t>問合先FAX</t>
    <rPh sb="0" eb="2">
      <t>トイアワ</t>
    </rPh>
    <rPh sb="2" eb="3">
      <t>サキ</t>
    </rPh>
    <phoneticPr fontId="4"/>
  </si>
  <si>
    <t>問合先TEL</t>
    <rPh sb="0" eb="2">
      <t>トイアワ</t>
    </rPh>
    <rPh sb="2" eb="3">
      <t>サキ</t>
    </rPh>
    <phoneticPr fontId="4"/>
  </si>
  <si>
    <t>問合先住所</t>
    <rPh sb="0" eb="2">
      <t>トイアワ</t>
    </rPh>
    <rPh sb="2" eb="3">
      <t>サキ</t>
    </rPh>
    <rPh sb="3" eb="5">
      <t>ジュウショ</t>
    </rPh>
    <phoneticPr fontId="4"/>
  </si>
  <si>
    <t>問合先</t>
    <rPh sb="0" eb="2">
      <t>トイアワ</t>
    </rPh>
    <rPh sb="2" eb="3">
      <t>サキ</t>
    </rPh>
    <phoneticPr fontId="4"/>
  </si>
  <si>
    <t>締切日(歳暮)</t>
    <rPh sb="0" eb="3">
      <t>シメキリビ</t>
    </rPh>
    <rPh sb="4" eb="6">
      <t>セイボ</t>
    </rPh>
    <phoneticPr fontId="4"/>
  </si>
  <si>
    <t>締切日（中元）</t>
    <rPh sb="0" eb="3">
      <t>シメキリビ</t>
    </rPh>
    <rPh sb="4" eb="6">
      <t>チュウゲン</t>
    </rPh>
    <phoneticPr fontId="4"/>
  </si>
  <si>
    <t>ﾌｫｰﾏｯﾄ</t>
    <phoneticPr fontId="4"/>
  </si>
  <si>
    <t>ﾌｫｰﾏｯﾄ（歳暮）</t>
    <rPh sb="7" eb="9">
      <t>セイボ</t>
    </rPh>
    <phoneticPr fontId="4"/>
  </si>
  <si>
    <t>案内文（歳暮）</t>
    <rPh sb="0" eb="3">
      <t>アンナイブン</t>
    </rPh>
    <rPh sb="4" eb="6">
      <t>セイボ</t>
    </rPh>
    <phoneticPr fontId="4"/>
  </si>
  <si>
    <t>ﾌｫｰﾏｯﾄ（中元）</t>
    <rPh sb="7" eb="9">
      <t>チュウゲン</t>
    </rPh>
    <phoneticPr fontId="4"/>
  </si>
  <si>
    <t>案内文（中元）</t>
    <rPh sb="0" eb="3">
      <t>アンナイブン</t>
    </rPh>
    <rPh sb="4" eb="6">
      <t>チュウゲン</t>
    </rPh>
    <phoneticPr fontId="4"/>
  </si>
  <si>
    <t>発送有無</t>
    <rPh sb="0" eb="2">
      <t>ハッソウ</t>
    </rPh>
    <rPh sb="2" eb="4">
      <t>ウム</t>
    </rPh>
    <phoneticPr fontId="4"/>
  </si>
  <si>
    <t>問合せ変更</t>
    <rPh sb="0" eb="2">
      <t>トイアワ</t>
    </rPh>
    <rPh sb="3" eb="5">
      <t>ヘンコウ</t>
    </rPh>
    <phoneticPr fontId="4"/>
  </si>
  <si>
    <t>支払方法変更</t>
    <rPh sb="0" eb="2">
      <t>シハラ</t>
    </rPh>
    <rPh sb="2" eb="4">
      <t>ホウホウ</t>
    </rPh>
    <rPh sb="4" eb="6">
      <t>ヘンコウ</t>
    </rPh>
    <phoneticPr fontId="4"/>
  </si>
  <si>
    <t>申込方法変更</t>
    <rPh sb="0" eb="2">
      <t>モウシコミ</t>
    </rPh>
    <rPh sb="2" eb="4">
      <t>ホウホウ</t>
    </rPh>
    <rPh sb="4" eb="6">
      <t>ヘンコウ</t>
    </rPh>
    <phoneticPr fontId="4"/>
  </si>
  <si>
    <t>案内文(中元)</t>
    <rPh sb="0" eb="3">
      <t>アンナイブン</t>
    </rPh>
    <rPh sb="4" eb="6">
      <t>チュウゲン</t>
    </rPh>
    <phoneticPr fontId="4"/>
  </si>
  <si>
    <t>打出有無(歳暮)</t>
    <rPh sb="0" eb="2">
      <t>ウチダ</t>
    </rPh>
    <rPh sb="2" eb="4">
      <t>ウム</t>
    </rPh>
    <rPh sb="5" eb="7">
      <t>セイボ</t>
    </rPh>
    <phoneticPr fontId="4"/>
  </si>
  <si>
    <t>打出（中元）</t>
    <rPh sb="0" eb="2">
      <t>ウチダ</t>
    </rPh>
    <rPh sb="3" eb="5">
      <t>チュウゲン</t>
    </rPh>
    <phoneticPr fontId="4"/>
  </si>
  <si>
    <t>事前件数</t>
    <rPh sb="0" eb="2">
      <t>ジゼン</t>
    </rPh>
    <rPh sb="2" eb="4">
      <t>ケンスウ</t>
    </rPh>
    <phoneticPr fontId="4"/>
  </si>
  <si>
    <t>登録得意先名</t>
    <rPh sb="0" eb="2">
      <t>トウロク</t>
    </rPh>
    <rPh sb="2" eb="5">
      <t>トクイサキ</t>
    </rPh>
    <rPh sb="5" eb="6">
      <t>メイ</t>
    </rPh>
    <phoneticPr fontId="4"/>
  </si>
  <si>
    <t>得意先ｺｰﾄﾞ</t>
    <rPh sb="0" eb="3">
      <t>トクイサキ</t>
    </rPh>
    <phoneticPr fontId="4"/>
  </si>
  <si>
    <t>新担当</t>
    <rPh sb="0" eb="3">
      <t>シンタントウ</t>
    </rPh>
    <phoneticPr fontId="3"/>
  </si>
  <si>
    <t>案内文ｺｰﾄﾞ</t>
    <rPh sb="0" eb="3">
      <t>アンナイブン</t>
    </rPh>
    <phoneticPr fontId="4"/>
  </si>
  <si>
    <t>一般同送</t>
    <rPh sb="0" eb="2">
      <t>イッパン</t>
    </rPh>
    <rPh sb="2" eb="3">
      <t>ドウ</t>
    </rPh>
    <rPh sb="3" eb="4">
      <t>オク</t>
    </rPh>
    <phoneticPr fontId="4"/>
  </si>
  <si>
    <t>関東</t>
    <rPh sb="0" eb="2">
      <t>カントウ</t>
    </rPh>
    <phoneticPr fontId="4"/>
  </si>
  <si>
    <t>企業名なし</t>
    <rPh sb="0" eb="2">
      <t>キギョウ</t>
    </rPh>
    <rPh sb="2" eb="3">
      <t>メイ</t>
    </rPh>
    <phoneticPr fontId="4"/>
  </si>
  <si>
    <t>今回</t>
    <rPh sb="0" eb="2">
      <t>コンカイ</t>
    </rPh>
    <phoneticPr fontId="4"/>
  </si>
  <si>
    <t>一般</t>
    <rPh sb="0" eb="2">
      <t>イッパン</t>
    </rPh>
    <phoneticPr fontId="4"/>
  </si>
  <si>
    <t>一般</t>
    <phoneticPr fontId="4"/>
  </si>
  <si>
    <t>事前・一般共通</t>
    <rPh sb="0" eb="2">
      <t>ジゼン</t>
    </rPh>
    <rPh sb="3" eb="5">
      <t>イッパン</t>
    </rPh>
    <rPh sb="5" eb="7">
      <t>キョウツウ</t>
    </rPh>
    <phoneticPr fontId="4"/>
  </si>
  <si>
    <t>一般・事前変更分</t>
    <phoneticPr fontId="4"/>
  </si>
  <si>
    <t>共通</t>
    <rPh sb="0" eb="2">
      <t>キョウツウ</t>
    </rPh>
    <phoneticPr fontId="4"/>
  </si>
  <si>
    <t>一般・事前変更分</t>
    <rPh sb="0" eb="2">
      <t>イッパン</t>
    </rPh>
    <rPh sb="3" eb="5">
      <t>ジゼン</t>
    </rPh>
    <rPh sb="5" eb="7">
      <t>ヘンコウ</t>
    </rPh>
    <rPh sb="7" eb="8">
      <t>ブン</t>
    </rPh>
    <phoneticPr fontId="4"/>
  </si>
  <si>
    <t>事前</t>
    <rPh sb="0" eb="2">
      <t>ジゼン</t>
    </rPh>
    <phoneticPr fontId="4"/>
  </si>
  <si>
    <t>　　【ご依頼主・お届け先の郵便番号・電話番号は必ずご記入ください。
　　　　　　　　　　　　また、住所は正確に、マンション・アパートの場合は部屋番号までご記入ください。】</t>
    <phoneticPr fontId="4"/>
  </si>
  <si>
    <t>申込日</t>
  </si>
  <si>
    <t>月</t>
  </si>
  <si>
    <t>日</t>
  </si>
  <si>
    <t>・下旬</t>
    <phoneticPr fontId="4"/>
  </si>
  <si>
    <t>・ご希望の「のし欄」に○をお付けください</t>
    <phoneticPr fontId="4"/>
  </si>
  <si>
    <t>削除</t>
    <rPh sb="0" eb="2">
      <t>サクジョ</t>
    </rPh>
    <phoneticPr fontId="4"/>
  </si>
  <si>
    <t>５or６</t>
    <phoneticPr fontId="4"/>
  </si>
  <si>
    <t>しない</t>
  </si>
  <si>
    <t>＠</t>
  </si>
  <si>
    <t/>
  </si>
  <si>
    <t>変更する</t>
  </si>
  <si>
    <t>FAXにて</t>
  </si>
  <si>
    <t>FAX変更</t>
  </si>
  <si>
    <t>山崎</t>
    <rPh sb="0" eb="2">
      <t>ヤマザキ</t>
    </rPh>
    <phoneticPr fontId="42"/>
  </si>
  <si>
    <t>6626-0</t>
  </si>
  <si>
    <t>公認会計士　協同組合</t>
  </si>
  <si>
    <t>公認会計士協同組合</t>
  </si>
  <si>
    <t>当協同組合</t>
  </si>
  <si>
    <t>03-5226-3505</t>
  </si>
  <si>
    <t>商品発送後、後日、請求書を送付しますので組合にお支払いください。</t>
  </si>
  <si>
    <t>○</t>
    <phoneticPr fontId="7"/>
  </si>
  <si>
    <t>東京都千代田区九段南4-3-13　麹町秀永ビル3Ｆ</t>
  </si>
  <si>
    <t>03-3515-8960</t>
  </si>
  <si>
    <t>タック出力・貼り</t>
  </si>
  <si>
    <t>問合先担当者</t>
    <rPh sb="0" eb="2">
      <t>トイアワ</t>
    </rPh>
    <rPh sb="2" eb="3">
      <t>サキ</t>
    </rPh>
    <rPh sb="3" eb="6">
      <t>タントウシャ</t>
    </rPh>
    <phoneticPr fontId="4"/>
  </si>
  <si>
    <t>自家用
ペラ</t>
    <rPh sb="0" eb="3">
      <t>ジカヨウ</t>
    </rPh>
    <phoneticPr fontId="3"/>
  </si>
  <si>
    <t>お問い合わせ番号</t>
    <rPh sb="1" eb="2">
      <t>ト</t>
    </rPh>
    <rPh sb="3" eb="4">
      <t>ア</t>
    </rPh>
    <rPh sb="6" eb="8">
      <t>バンゴウ</t>
    </rPh>
    <phoneticPr fontId="4"/>
  </si>
  <si>
    <t>A</t>
    <phoneticPr fontId="4"/>
  </si>
  <si>
    <t>B</t>
    <phoneticPr fontId="4"/>
  </si>
  <si>
    <t>C</t>
    <phoneticPr fontId="4"/>
  </si>
  <si>
    <t>ご住所(必須)</t>
    <rPh sb="1" eb="3">
      <t>ジュウショ</t>
    </rPh>
    <rPh sb="4" eb="6">
      <t>ヒッス</t>
    </rPh>
    <phoneticPr fontId="4"/>
  </si>
  <si>
    <t>ご依頼主電話番号(必須)</t>
    <rPh sb="1" eb="4">
      <t>イライヌシ</t>
    </rPh>
    <rPh sb="4" eb="6">
      <t>デンワ</t>
    </rPh>
    <rPh sb="6" eb="8">
      <t>バンゴウ</t>
    </rPh>
    <rPh sb="9" eb="11">
      <t>ヒッス</t>
    </rPh>
    <phoneticPr fontId="4"/>
  </si>
  <si>
    <t>フリガナ</t>
    <phoneticPr fontId="4"/>
  </si>
  <si>
    <t>お名前(必須)</t>
    <rPh sb="1" eb="3">
      <t>ナマエ</t>
    </rPh>
    <rPh sb="4" eb="6">
      <t>ヒッス</t>
    </rPh>
    <phoneticPr fontId="4"/>
  </si>
  <si>
    <t>お届けご希望期間</t>
    <rPh sb="1" eb="2">
      <t>トド</t>
    </rPh>
    <rPh sb="4" eb="6">
      <t>キボウ</t>
    </rPh>
    <rPh sb="6" eb="8">
      <t>キカン</t>
    </rPh>
    <phoneticPr fontId="4"/>
  </si>
  <si>
    <t>ご依頼主携帯電話番号</t>
    <rPh sb="1" eb="4">
      <t>イライヌシ</t>
    </rPh>
    <rPh sb="4" eb="6">
      <t>ケイタイ</t>
    </rPh>
    <rPh sb="6" eb="8">
      <t>デンワ</t>
    </rPh>
    <rPh sb="8" eb="10">
      <t>バンゴウ</t>
    </rPh>
    <phoneticPr fontId="4"/>
  </si>
  <si>
    <t>ご希望のお届け期間に〇を付けてください。</t>
    <rPh sb="5" eb="6">
      <t>トド</t>
    </rPh>
    <rPh sb="7" eb="9">
      <t>キカン</t>
    </rPh>
    <rPh sb="12" eb="13">
      <t>ツ</t>
    </rPh>
    <phoneticPr fontId="4"/>
  </si>
  <si>
    <t>丸大食品使用欄</t>
    <rPh sb="0" eb="2">
      <t>マルダイ</t>
    </rPh>
    <rPh sb="2" eb="4">
      <t>ショクヒン</t>
    </rPh>
    <rPh sb="4" eb="7">
      <t>シヨウラン</t>
    </rPh>
    <phoneticPr fontId="4"/>
  </si>
  <si>
    <t>配送区分</t>
    <rPh sb="0" eb="2">
      <t>ハイソウ</t>
    </rPh>
    <rPh sb="2" eb="4">
      <t>クブン</t>
    </rPh>
    <phoneticPr fontId="4"/>
  </si>
  <si>
    <t>のし区分</t>
    <rPh sb="2" eb="4">
      <t>クブン</t>
    </rPh>
    <phoneticPr fontId="4"/>
  </si>
  <si>
    <t>イメージ①</t>
    <phoneticPr fontId="4"/>
  </si>
  <si>
    <t>中元</t>
  </si>
  <si>
    <t>歳暮</t>
    <rPh sb="0" eb="2">
      <t>セイボ</t>
    </rPh>
    <phoneticPr fontId="4"/>
  </si>
  <si>
    <t>イメージ②</t>
    <phoneticPr fontId="4"/>
  </si>
  <si>
    <t>お届け先　2</t>
    <rPh sb="1" eb="2">
      <t>トド</t>
    </rPh>
    <rPh sb="3" eb="4">
      <t>サキ</t>
    </rPh>
    <phoneticPr fontId="4"/>
  </si>
  <si>
    <t>お届け先　3</t>
    <rPh sb="1" eb="2">
      <t>トド</t>
    </rPh>
    <rPh sb="3" eb="4">
      <t>サキ</t>
    </rPh>
    <phoneticPr fontId="4"/>
  </si>
  <si>
    <t>お届け先　4</t>
    <rPh sb="1" eb="2">
      <t>トド</t>
    </rPh>
    <rPh sb="3" eb="4">
      <t>サキ</t>
    </rPh>
    <phoneticPr fontId="4"/>
  </si>
  <si>
    <t>お届け先　5</t>
    <rPh sb="1" eb="2">
      <t>トド</t>
    </rPh>
    <rPh sb="3" eb="4">
      <t>サキ</t>
    </rPh>
    <phoneticPr fontId="4"/>
  </si>
  <si>
    <t>※1．お申し込みいただいたお客様には、次回シーズンにお届け先を記載したリストを送付</t>
    <rPh sb="4" eb="5">
      <t>モウ</t>
    </rPh>
    <rPh sb="6" eb="7">
      <t>コ</t>
    </rPh>
    <rPh sb="14" eb="16">
      <t>キャクサマ</t>
    </rPh>
    <rPh sb="19" eb="21">
      <t>ジカイ</t>
    </rPh>
    <rPh sb="27" eb="28">
      <t>トド</t>
    </rPh>
    <rPh sb="29" eb="30">
      <t>サキ</t>
    </rPh>
    <rPh sb="31" eb="33">
      <t>キサイ</t>
    </rPh>
    <rPh sb="39" eb="41">
      <t>ソウフ</t>
    </rPh>
    <phoneticPr fontId="4"/>
  </si>
  <si>
    <t>次回不要</t>
    <rPh sb="0" eb="2">
      <t>ジカイ</t>
    </rPh>
    <rPh sb="2" eb="4">
      <t>フヨウ</t>
    </rPh>
    <phoneticPr fontId="4"/>
  </si>
  <si>
    <t>　　　　させていただく場合がございます。もしリストの送付が不要な場合は、右欄に×印をご記入ください。</t>
    <rPh sb="11" eb="13">
      <t>バアイ</t>
    </rPh>
    <phoneticPr fontId="4"/>
  </si>
  <si>
    <t>※2．商品発送手配をしますとキャンセルはできません。</t>
    <rPh sb="3" eb="5">
      <t>ショウヒン</t>
    </rPh>
    <rPh sb="5" eb="7">
      <t>ハッソウ</t>
    </rPh>
    <rPh sb="7" eb="9">
      <t>テハイ</t>
    </rPh>
    <phoneticPr fontId="4"/>
  </si>
  <si>
    <t>※3．のし欄にご指定のない場合、夏季は「お中元のし」、冬季は「お歳暮のし」になります。</t>
    <rPh sb="5" eb="6">
      <t>ラン</t>
    </rPh>
    <rPh sb="8" eb="10">
      <t>シテイ</t>
    </rPh>
    <phoneticPr fontId="4"/>
  </si>
  <si>
    <t xml:space="preserve">
ＦAＸ　０３－３６４７－３２７４</t>
    <phoneticPr fontId="4"/>
  </si>
  <si>
    <t>ギ　フ　ト　申　込　書</t>
    <phoneticPr fontId="4"/>
  </si>
  <si>
    <t>問合2段+自家用</t>
  </si>
  <si>
    <t>お知らせ</t>
    <rPh sb="1" eb="2">
      <t>シ</t>
    </rPh>
    <phoneticPr fontId="3"/>
  </si>
  <si>
    <t>05</t>
    <phoneticPr fontId="4"/>
  </si>
  <si>
    <t>通常+自家用★</t>
  </si>
  <si>
    <t>通常★</t>
  </si>
  <si>
    <t>基本版のみ★</t>
  </si>
  <si>
    <t>合体版のみ★</t>
  </si>
  <si>
    <t>問合2段+自家用★</t>
  </si>
  <si>
    <t>問合2段★</t>
  </si>
  <si>
    <t>【変動】通常+自家用</t>
  </si>
  <si>
    <t>【変動】通常</t>
  </si>
  <si>
    <t>【変動】1円切捨</t>
  </si>
  <si>
    <t>【変動】基本版のみ</t>
  </si>
  <si>
    <t>【変動】合体版のみ</t>
  </si>
  <si>
    <t>【変動】問合2段+自家用</t>
  </si>
  <si>
    <t>【変動】問合2段+自家用</t>
    <phoneticPr fontId="4"/>
  </si>
  <si>
    <t>【変動】問合2段</t>
  </si>
  <si>
    <t>企業名なし(990)</t>
    <phoneticPr fontId="4"/>
  </si>
  <si>
    <t>通常+自家用★FAXなし</t>
  </si>
  <si>
    <t>通常★FAXなし</t>
  </si>
  <si>
    <t>基本版のみ★FAXなし</t>
  </si>
  <si>
    <t>合体版のみ★FAXなし</t>
  </si>
  <si>
    <t>合体版のみ★</t>
    <phoneticPr fontId="4"/>
  </si>
  <si>
    <t>問合2段+自家用★FAXなし</t>
  </si>
  <si>
    <t>問合2段★FAXなし</t>
  </si>
  <si>
    <t>問合2段★</t>
    <phoneticPr fontId="4"/>
  </si>
  <si>
    <t>【変動】通常+自家用FAXなし</t>
  </si>
  <si>
    <t>【変動】通常FAXなし</t>
  </si>
  <si>
    <t>【変動】1円切捨FAXなし</t>
  </si>
  <si>
    <t>【変動】基本版のみFAXなし</t>
  </si>
  <si>
    <t>【変動】合体版のみFAXなし</t>
  </si>
  <si>
    <t>【変動】問合2段+自家用FAXなし</t>
  </si>
  <si>
    <t>【変動】問合2段FAXなし</t>
  </si>
  <si>
    <t>通常+自家用★</t>
    <phoneticPr fontId="4"/>
  </si>
  <si>
    <t>※事前</t>
    <rPh sb="1" eb="3">
      <t>ジゼン</t>
    </rPh>
    <phoneticPr fontId="4"/>
  </si>
  <si>
    <t>※一般</t>
    <rPh sb="1" eb="3">
      <t>イッパン</t>
    </rPh>
    <phoneticPr fontId="4"/>
  </si>
  <si>
    <t>2025年</t>
    <phoneticPr fontId="4"/>
  </si>
  <si>
    <t>次回から
削除する
（X印）</t>
    <rPh sb="0" eb="2">
      <t>ジカイ</t>
    </rPh>
    <rPh sb="5" eb="7">
      <t>サクジョ</t>
    </rPh>
    <phoneticPr fontId="4"/>
  </si>
  <si>
    <t>特別ペラ</t>
    <rPh sb="0" eb="2">
      <t>トクベツ</t>
    </rPh>
    <phoneticPr fontId="4"/>
  </si>
  <si>
    <t>28-30</t>
    <phoneticPr fontId="4"/>
  </si>
  <si>
    <t>企業名なし(880)</t>
    <phoneticPr fontId="4"/>
  </si>
  <si>
    <t>お歳暮係</t>
    <rPh sb="1" eb="3">
      <t>セイボ</t>
    </rPh>
    <rPh sb="3" eb="4">
      <t>ガカリ</t>
    </rPh>
    <phoneticPr fontId="6"/>
  </si>
  <si>
    <t>・ご希望のない場合は「歳暮のし」発送となります。</t>
    <rPh sb="2" eb="4">
      <t>キボウ</t>
    </rPh>
    <rPh sb="7" eb="9">
      <t>バアイ</t>
    </rPh>
    <rPh sb="11" eb="13">
      <t>セイボ</t>
    </rPh>
    <rPh sb="16" eb="18">
      <t>ハッソウ</t>
    </rPh>
    <phoneticPr fontId="4"/>
  </si>
  <si>
    <t>◎転居等で住所不明の場合はご依頼主へお戻しさせていただきますのでよくご確認ください。</t>
    <rPh sb="35" eb="37">
      <t>カクニン</t>
    </rPh>
    <phoneticPr fontId="4"/>
  </si>
  <si>
    <t>11月 ・下旬</t>
    <rPh sb="2" eb="3">
      <t>ガツ</t>
    </rPh>
    <rPh sb="5" eb="7">
      <t>ゲジュン</t>
    </rPh>
    <phoneticPr fontId="4"/>
  </si>
  <si>
    <t>12月 ・上旬</t>
    <phoneticPr fontId="4"/>
  </si>
  <si>
    <t>6626</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</si>
</sst>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7" formatCode="m&quot;月&quot;d&quot;日&quot;;@"/>
  </numFmts>
  <fonts count="51">
    <font>
      <sz val="11"/>
      <name val="ＭＳ Ｐゴシック"/>
      <family val="3"/>
      <charset val="128"/>
    </font>
    <font>
      <sz val="11"/>
      <color theme="1"/>
      <name val="游ゴシック"/>
      <family val="2"/>
      <charset val="128"/>
      <scheme val="minor"/>
    </font>
    <font>
      <sz val="11"/>
      <name val="ＭＳ Ｐ明朝"/>
      <family val="1"/>
      <charset val="128"/>
    </font>
    <font>
      <sz val="6"/>
      <name val="游ゴシック"/>
      <family val="2"/>
      <charset val="128"/>
      <scheme val="minor"/>
    </font>
    <font>
      <sz val="6"/>
      <name val="ＭＳ Ｐゴシック"/>
      <family val="3"/>
      <charset val="128"/>
    </font>
    <font>
      <sz val="11"/>
      <name val="ＭＳ Ｐゴシック"/>
      <family val="3"/>
      <charset val="128"/>
    </font>
    <font>
      <b/>
      <sz val="24"/>
      <name val="Meiryo UI"/>
      <family val="3"/>
      <charset val="128"/>
    </font>
    <font>
      <b/>
      <u/>
      <sz val="20"/>
      <name val="Meiryo UI"/>
      <family val="3"/>
      <charset val="128"/>
    </font>
    <font>
      <b/>
      <sz val="14"/>
      <name val="ＭＳ Ｐゴシック"/>
      <family val="3"/>
      <charset val="128"/>
    </font>
    <font>
      <b/>
      <sz val="12"/>
      <name val="ＭＳ Ｐゴシック"/>
      <family val="3"/>
      <charset val="128"/>
    </font>
    <font>
      <sz val="14"/>
      <name val="ＭＳ Ｐゴシック"/>
      <family val="3"/>
      <charset val="128"/>
    </font>
    <font>
      <sz val="12"/>
      <name val="ＭＳ Ｐゴシック"/>
      <family val="3"/>
      <charset val="128"/>
    </font>
    <font>
      <b/>
      <sz val="12"/>
      <name val="ＭＳ 明朝"/>
      <family val="1"/>
      <charset val="128"/>
    </font>
    <font>
      <sz val="11"/>
      <color theme="1"/>
      <name val="游ゴシック"/>
      <family val="3"/>
      <charset val="128"/>
      <scheme val="minor"/>
    </font>
    <font>
      <b/>
      <sz val="11"/>
      <name val="ＭＳ Ｐゴシック"/>
      <family val="3"/>
      <charset val="128"/>
    </font>
    <font>
      <sz val="12"/>
      <name val="游ゴシック"/>
      <family val="3"/>
      <charset val="128"/>
      <scheme val="minor"/>
    </font>
    <font>
      <sz val="11"/>
      <name val="ＭＳ 明朝"/>
      <family val="1"/>
      <charset val="128"/>
    </font>
    <font>
      <b/>
      <sz val="11"/>
      <color rgb="FF3F3F3F"/>
      <name val="游ゴシック"/>
      <family val="3"/>
      <charset val="128"/>
      <scheme val="minor"/>
    </font>
    <font>
      <sz val="11"/>
      <name val="UD デジタル 教科書体 NK-B"/>
      <family val="1"/>
      <charset val="128"/>
    </font>
    <font>
      <b/>
      <sz val="24"/>
      <name val="UD デジタル 教科書体 NK-B"/>
      <family val="1"/>
      <charset val="128"/>
    </font>
    <font>
      <b/>
      <sz val="28"/>
      <name val="UD デジタル 教科書体 NK-B"/>
      <family val="1"/>
      <charset val="128"/>
    </font>
    <font>
      <b/>
      <sz val="20"/>
      <name val="UD デジタル 教科書体 NK-B"/>
      <family val="1"/>
      <charset val="128"/>
    </font>
    <font>
      <b/>
      <sz val="18"/>
      <name val="UD デジタル 教科書体 NK-B"/>
      <family val="1"/>
      <charset val="128"/>
    </font>
    <font>
      <sz val="9"/>
      <name val="UD デジタル 教科書体 NK-B"/>
      <family val="1"/>
      <charset val="128"/>
    </font>
    <font>
      <b/>
      <sz val="14"/>
      <name val="UD デジタル 教科書体 NK-B"/>
      <family val="1"/>
      <charset val="128"/>
    </font>
    <font>
      <sz val="6"/>
      <name val="UD デジタル 教科書体 NK-B"/>
      <family val="1"/>
      <charset val="128"/>
    </font>
    <font>
      <sz val="12"/>
      <name val="UD デジタル 教科書体 NK-B"/>
      <family val="1"/>
      <charset val="128"/>
    </font>
    <font>
      <sz val="14"/>
      <name val="UD デジタル 教科書体 NK-B"/>
      <family val="1"/>
      <charset val="128"/>
    </font>
    <font>
      <sz val="10"/>
      <name val="UD デジタル 教科書体 NK-B"/>
      <family val="1"/>
      <charset val="128"/>
    </font>
    <font>
      <b/>
      <sz val="12"/>
      <name val="UD デジタル 教科書体 NK-B"/>
      <family val="1"/>
      <charset val="128"/>
    </font>
    <font>
      <b/>
      <sz val="10"/>
      <name val="UD デジタル 教科書体 NK-B"/>
      <family val="1"/>
      <charset val="128"/>
    </font>
    <font>
      <b/>
      <sz val="16"/>
      <name val="UD デジタル 教科書体 NK-B"/>
      <family val="1"/>
      <charset val="128"/>
    </font>
    <font>
      <sz val="18"/>
      <name val="UD デジタル 教科書体 NK-B"/>
      <family val="1"/>
      <charset val="128"/>
    </font>
    <font>
      <b/>
      <sz val="26"/>
      <name val="UD デジタル 教科書体 NK-B"/>
      <family val="1"/>
      <charset val="128"/>
    </font>
    <font>
      <sz val="16"/>
      <name val="UD デジタル 教科書体 NK-B"/>
      <family val="1"/>
      <charset val="128"/>
    </font>
    <font>
      <sz val="8"/>
      <name val="UD デジタル 教科書体 NK-B"/>
      <family val="1"/>
      <charset val="128"/>
    </font>
    <font>
      <sz val="14"/>
      <color theme="1"/>
      <name val="UD デジタル 教科書体 NK-B"/>
      <family val="1"/>
      <charset val="128"/>
    </font>
    <font>
      <sz val="20"/>
      <name val="UD デジタル 教科書体 NK-B"/>
      <family val="1"/>
      <charset val="128"/>
    </font>
    <font>
      <sz val="22"/>
      <name val="UD デジタル 教科書体 NK-B"/>
      <family val="1"/>
      <charset val="128"/>
    </font>
    <font>
      <sz val="24"/>
      <name val="UD デジタル 教科書体 NK-B"/>
      <family val="1"/>
      <charset val="128"/>
    </font>
    <font>
      <sz val="11"/>
      <name val="游ゴシック"/>
      <family val="3"/>
      <charset val="128"/>
      <scheme val="minor"/>
    </font>
    <font>
      <b/>
      <sz val="11"/>
      <name val="游ゴシック"/>
      <family val="3"/>
      <charset val="128"/>
      <scheme val="minor"/>
    </font>
    <font>
      <b/>
      <sz val="14"/>
      <name val="Meiryo UI"/>
      <family val="3"/>
      <charset val="128"/>
    </font>
    <font>
      <sz val="10"/>
      <color theme="1"/>
      <name val="UD デジタル 教科書体 NK-B"/>
      <family val="1"/>
      <charset val="128"/>
    </font>
    <font>
      <b/>
      <sz val="14"/>
      <color indexed="81"/>
      <name val="MS P ゴシック"/>
      <family val="3"/>
      <charset val="128"/>
    </font>
    <font>
      <sz val="28"/>
      <name val="UD デジタル 教科書体 NK-B"/>
      <family val="1"/>
      <charset val="128"/>
    </font>
    <font>
      <b/>
      <sz val="12"/>
      <color rgb="FFFF0000"/>
      <name val="ＭＳ Ｐゴシック"/>
      <family val="3"/>
      <charset val="128"/>
    </font>
    <font>
      <b/>
      <sz val="11"/>
      <color rgb="FFFF0000"/>
      <name val="游ゴシック"/>
      <family val="3"/>
      <charset val="128"/>
      <scheme val="minor"/>
    </font>
    <font>
      <sz val="8.5"/>
      <name val="UD デジタル 教科書体 NK-B"/>
      <family val="1"/>
      <charset val="128"/>
    </font>
    <font>
      <sz val="10.5"/>
      <name val="UD デジタル 教科書体 NK-B"/>
      <family val="1"/>
      <charset val="128"/>
    </font>
    <font>
      <sz val="26"/>
      <name val="UD デジタル 教科書体 NK-B"/>
      <family val="1"/>
      <charset val="128"/>
    </font>
  </fonts>
  <fills count="1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4" tint="0.79998168889431442"/>
        <bgColor indexed="64"/>
      </patternFill>
    </fill>
    <fill>
      <patternFill patternType="solid">
        <fgColor indexed="41"/>
        <bgColor indexed="64"/>
      </patternFill>
    </fill>
    <fill>
      <patternFill patternType="solid">
        <fgColor indexed="13"/>
        <bgColor indexed="64"/>
      </patternFill>
    </fill>
    <fill>
      <patternFill patternType="solid">
        <fgColor indexed="22"/>
        <bgColor indexed="64"/>
      </patternFill>
    </fill>
    <fill>
      <patternFill patternType="solid">
        <fgColor theme="0" tint="-0.249977111117893"/>
        <bgColor indexed="64"/>
      </patternFill>
    </fill>
    <fill>
      <patternFill patternType="solid">
        <fgColor rgb="FFCCFFFF"/>
        <bgColor indexed="64"/>
      </patternFill>
    </fill>
    <fill>
      <patternFill patternType="solid">
        <fgColor rgb="FF92D050"/>
        <bgColor indexed="64"/>
      </patternFill>
    </fill>
    <fill>
      <patternFill patternType="solid">
        <fgColor rgb="FFFFC000"/>
        <bgColor indexed="64"/>
      </patternFill>
    </fill>
    <fill>
      <patternFill patternType="solid">
        <fgColor rgb="FFB1A6C7"/>
        <bgColor indexed="64"/>
      </patternFill>
    </fill>
    <fill>
      <patternFill patternType="solid">
        <fgColor rgb="FFF2F2F2"/>
      </patternFill>
    </fill>
    <fill>
      <patternFill patternType="solid">
        <fgColor theme="8" tint="0.59999389629810485"/>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rgb="FF00B0F0"/>
        <bgColor indexed="64"/>
      </patternFill>
    </fill>
  </fills>
  <borders count="72">
    <border>
      <left/>
      <right/>
      <top/>
      <bottom/>
      <diagonal/>
    </border>
    <border>
      <left/>
      <right style="double">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style="double">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auto="1"/>
      </left>
      <right/>
      <top/>
      <bottom/>
      <diagonal/>
    </border>
    <border>
      <left/>
      <right style="medium">
        <color indexed="64"/>
      </right>
      <top style="thin">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style="medium">
        <color indexed="64"/>
      </right>
      <top/>
      <bottom style="hair">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thin">
        <color indexed="64"/>
      </left>
      <right style="hair">
        <color indexed="64"/>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hair">
        <color indexed="64"/>
      </right>
      <top style="hair">
        <color indexed="64"/>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medium">
        <color indexed="64"/>
      </right>
      <top style="thin">
        <color indexed="64"/>
      </top>
      <bottom/>
      <diagonal/>
    </border>
    <border>
      <left style="hair">
        <color indexed="64"/>
      </left>
      <right style="hair">
        <color indexed="64"/>
      </right>
      <top style="thin">
        <color indexed="64"/>
      </top>
      <bottom/>
      <diagonal/>
    </border>
    <border>
      <left style="medium">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medium">
        <color indexed="64"/>
      </left>
      <right style="medium">
        <color indexed="64"/>
      </right>
      <top style="thin">
        <color indexed="64"/>
      </top>
      <bottom/>
      <diagonal/>
    </border>
    <border>
      <left style="thin">
        <color rgb="FF3F3F3F"/>
      </left>
      <right style="thin">
        <color rgb="FF3F3F3F"/>
      </right>
      <top style="thin">
        <color rgb="FF3F3F3F"/>
      </top>
      <bottom style="thin">
        <color rgb="FF3F3F3F"/>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hair">
        <color indexed="64"/>
      </bottom>
      <diagonal/>
    </border>
  </borders>
  <cellStyleXfs count="42">
    <xf numFmtId="0" fontId="0" fillId="0" borderId="0"/>
    <xf numFmtId="38" fontId="5" fillId="0" borderId="0" applyFont="0" applyFill="0" applyBorder="0" applyAlignment="0" applyProtection="0"/>
    <xf numFmtId="0" fontId="5" fillId="0" borderId="0">
      <alignment vertical="center"/>
    </xf>
    <xf numFmtId="0" fontId="5" fillId="0" borderId="0">
      <alignment vertical="center"/>
    </xf>
    <xf numFmtId="0" fontId="5" fillId="0" borderId="0">
      <alignment vertical="center"/>
    </xf>
    <xf numFmtId="38" fontId="5" fillId="0" borderId="0" applyFont="0" applyFill="0" applyBorder="0" applyAlignment="0" applyProtection="0"/>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xf numFmtId="0" fontId="5" fillId="0" borderId="0">
      <alignment vertical="center"/>
    </xf>
    <xf numFmtId="0" fontId="13" fillId="0" borderId="0">
      <alignment vertical="center"/>
    </xf>
    <xf numFmtId="0" fontId="2" fillId="0" borderId="0"/>
    <xf numFmtId="38" fontId="2" fillId="0" borderId="0" applyFont="0" applyFill="0" applyBorder="0" applyAlignment="0" applyProtection="0"/>
    <xf numFmtId="0" fontId="16" fillId="0" borderId="0"/>
    <xf numFmtId="0" fontId="1" fillId="0" borderId="0">
      <alignment vertical="center"/>
    </xf>
    <xf numFmtId="0" fontId="5" fillId="0" borderId="0"/>
    <xf numFmtId="38" fontId="5" fillId="0" borderId="0" applyFont="0" applyFill="0" applyBorder="0" applyAlignment="0" applyProtection="0"/>
    <xf numFmtId="0" fontId="13" fillId="0" borderId="0">
      <alignment vertical="center"/>
    </xf>
    <xf numFmtId="9" fontId="2" fillId="0" borderId="0" applyFont="0" applyFill="0" applyBorder="0" applyAlignment="0" applyProtection="0">
      <alignment vertical="center"/>
    </xf>
    <xf numFmtId="0" fontId="1" fillId="0" borderId="0">
      <alignment vertical="center"/>
    </xf>
    <xf numFmtId="0" fontId="1" fillId="0" borderId="0">
      <alignment vertical="center"/>
    </xf>
    <xf numFmtId="0" fontId="16" fillId="0" borderId="0">
      <alignment vertical="center"/>
    </xf>
    <xf numFmtId="9" fontId="16" fillId="0" borderId="0" applyFont="0" applyFill="0" applyBorder="0" applyAlignment="0" applyProtection="0"/>
    <xf numFmtId="0" fontId="1" fillId="0" borderId="0">
      <alignment vertical="center"/>
    </xf>
    <xf numFmtId="0" fontId="17" fillId="13" borderId="67" applyNumberFormat="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xf numFmtId="0" fontId="5" fillId="0" borderId="0"/>
    <xf numFmtId="38" fontId="13" fillId="0" borderId="0" applyFont="0" applyFill="0" applyBorder="0" applyAlignment="0" applyProtection="0">
      <alignment vertical="center"/>
    </xf>
    <xf numFmtId="38" fontId="5" fillId="0" borderId="0" applyFont="0" applyFill="0" applyBorder="0" applyAlignment="0" applyProtection="0"/>
    <xf numFmtId="0" fontId="16" fillId="0" borderId="0"/>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cellStyleXfs>
  <cellXfs count="475">
    <xf numFmtId="0" fontId="0" fillId="0" borderId="0" xfId="0"/>
    <xf numFmtId="0" fontId="5" fillId="0" borderId="0" xfId="0" applyFont="1" applyAlignment="1">
      <alignment vertical="center"/>
    </xf>
    <xf numFmtId="0" fontId="10" fillId="0" borderId="0" xfId="0" applyFont="1" applyAlignment="1">
      <alignment horizontal="left" vertical="center"/>
    </xf>
    <xf numFmtId="0" fontId="11" fillId="0" borderId="0" xfId="0" applyFont="1" applyAlignment="1">
      <alignment vertical="center"/>
    </xf>
    <xf numFmtId="0" fontId="5" fillId="0" borderId="0" xfId="0" applyFont="1" applyAlignment="1">
      <alignment vertical="center" shrinkToFit="1"/>
    </xf>
    <xf numFmtId="0" fontId="5" fillId="0" borderId="48" xfId="1" applyNumberFormat="1" applyFont="1" applyFill="1" applyBorder="1" applyAlignment="1">
      <alignment vertical="center" shrinkToFit="1"/>
    </xf>
    <xf numFmtId="49" fontId="9" fillId="0" borderId="31" xfId="1" applyNumberFormat="1" applyFont="1" applyFill="1" applyBorder="1" applyAlignment="1">
      <alignment vertical="center" shrinkToFit="1"/>
    </xf>
    <xf numFmtId="38" fontId="9" fillId="0" borderId="30" xfId="1" applyFont="1" applyFill="1" applyBorder="1" applyAlignment="1">
      <alignment vertical="center" shrinkToFit="1"/>
    </xf>
    <xf numFmtId="38" fontId="9" fillId="0" borderId="30" xfId="1" applyFont="1" applyFill="1" applyBorder="1" applyAlignment="1">
      <alignment vertical="center"/>
    </xf>
    <xf numFmtId="49" fontId="8" fillId="0" borderId="30" xfId="1" applyNumberFormat="1" applyFont="1" applyFill="1" applyBorder="1" applyAlignment="1">
      <alignment horizontal="left" vertical="center"/>
    </xf>
    <xf numFmtId="0" fontId="14" fillId="0" borderId="30" xfId="1" applyNumberFormat="1" applyFont="1" applyFill="1" applyBorder="1" applyAlignment="1">
      <alignment vertical="center" shrinkToFit="1"/>
    </xf>
    <xf numFmtId="0" fontId="9" fillId="10" borderId="31" xfId="1" applyNumberFormat="1" applyFont="1" applyFill="1" applyBorder="1" applyAlignment="1">
      <alignment horizontal="center" vertical="center"/>
    </xf>
    <xf numFmtId="38" fontId="9" fillId="10" borderId="30" xfId="1" applyFont="1" applyFill="1" applyBorder="1" applyAlignment="1">
      <alignment horizontal="center" vertical="center"/>
    </xf>
    <xf numFmtId="177" fontId="9" fillId="10" borderId="30" xfId="1" applyNumberFormat="1" applyFont="1" applyFill="1" applyBorder="1" applyAlignment="1">
      <alignment horizontal="center" vertical="center"/>
    </xf>
    <xf numFmtId="38" fontId="9" fillId="10" borderId="34" xfId="1" applyFont="1" applyFill="1" applyBorder="1" applyAlignment="1">
      <alignment horizontal="left" vertical="center"/>
    </xf>
    <xf numFmtId="38" fontId="9" fillId="10" borderId="0" xfId="1" applyFont="1" applyFill="1" applyBorder="1" applyAlignment="1">
      <alignment horizontal="center" vertical="center"/>
    </xf>
    <xf numFmtId="38" fontId="9" fillId="0" borderId="0" xfId="1" applyFont="1" applyFill="1" applyAlignment="1">
      <alignment horizontal="left" vertical="center"/>
    </xf>
    <xf numFmtId="38" fontId="9" fillId="0" borderId="0" xfId="1" applyFont="1" applyFill="1" applyAlignment="1">
      <alignment vertical="center"/>
    </xf>
    <xf numFmtId="49" fontId="11" fillId="0" borderId="48" xfId="1" applyNumberFormat="1" applyFont="1" applyFill="1" applyBorder="1" applyAlignment="1">
      <alignment horizontal="center" vertical="center" shrinkToFit="1"/>
    </xf>
    <xf numFmtId="49" fontId="8" fillId="0" borderId="48" xfId="1" applyNumberFormat="1" applyFont="1" applyFill="1" applyBorder="1" applyAlignment="1">
      <alignment horizontal="left" vertical="center"/>
    </xf>
    <xf numFmtId="38" fontId="5" fillId="0" borderId="48" xfId="1" applyFont="1" applyFill="1" applyBorder="1" applyAlignment="1">
      <alignment horizontal="center" vertical="center" shrinkToFit="1"/>
    </xf>
    <xf numFmtId="38" fontId="5" fillId="0" borderId="52" xfId="1" applyFont="1" applyFill="1" applyBorder="1" applyAlignment="1">
      <alignment horizontal="center" vertical="center" shrinkToFit="1"/>
    </xf>
    <xf numFmtId="38" fontId="5" fillId="9" borderId="51" xfId="1" applyFont="1" applyFill="1" applyBorder="1" applyAlignment="1">
      <alignment horizontal="center" vertical="center"/>
    </xf>
    <xf numFmtId="38" fontId="5" fillId="9" borderId="48" xfId="1" applyFont="1" applyFill="1" applyBorder="1" applyAlignment="1">
      <alignment horizontal="center" vertical="center"/>
    </xf>
    <xf numFmtId="38" fontId="5" fillId="0" borderId="48" xfId="1" applyFont="1" applyFill="1" applyBorder="1" applyAlignment="1">
      <alignment horizontal="left" vertical="center"/>
    </xf>
    <xf numFmtId="38" fontId="5" fillId="0" borderId="52" xfId="1" applyFont="1" applyFill="1" applyBorder="1" applyAlignment="1">
      <alignment horizontal="left" vertical="center"/>
    </xf>
    <xf numFmtId="38" fontId="5" fillId="0" borderId="54" xfId="1" applyFont="1" applyFill="1" applyBorder="1" applyAlignment="1">
      <alignment horizontal="center" vertical="center"/>
    </xf>
    <xf numFmtId="38" fontId="5" fillId="0" borderId="48" xfId="1" applyFont="1" applyFill="1" applyBorder="1" applyAlignment="1">
      <alignment horizontal="center" vertical="center"/>
    </xf>
    <xf numFmtId="38" fontId="5" fillId="0" borderId="53" xfId="1" applyFont="1" applyFill="1" applyBorder="1" applyAlignment="1">
      <alignment horizontal="center" vertical="center"/>
    </xf>
    <xf numFmtId="38" fontId="5" fillId="0" borderId="52" xfId="1" applyFont="1" applyFill="1" applyBorder="1" applyAlignment="1">
      <alignment horizontal="center" vertical="center"/>
    </xf>
    <xf numFmtId="0" fontId="5" fillId="0" borderId="48" xfId="0" applyFont="1" applyBorder="1" applyAlignment="1">
      <alignment vertical="center"/>
    </xf>
    <xf numFmtId="0" fontId="11" fillId="0" borderId="48" xfId="1" applyNumberFormat="1" applyFont="1" applyFill="1" applyBorder="1" applyAlignment="1">
      <alignment horizontal="center" vertical="center"/>
    </xf>
    <xf numFmtId="177" fontId="5" fillId="0" borderId="49" xfId="1" applyNumberFormat="1" applyFont="1" applyFill="1" applyBorder="1" applyAlignment="1">
      <alignment horizontal="center" vertical="center"/>
    </xf>
    <xf numFmtId="0" fontId="8" fillId="0" borderId="55" xfId="1" applyNumberFormat="1" applyFont="1" applyFill="1" applyBorder="1" applyAlignment="1">
      <alignment horizontal="right" vertical="center"/>
    </xf>
    <xf numFmtId="0" fontId="5" fillId="0" borderId="49" xfId="1" applyNumberFormat="1" applyFont="1" applyFill="1" applyBorder="1" applyAlignment="1">
      <alignment vertical="center" shrinkToFit="1"/>
    </xf>
    <xf numFmtId="0" fontId="5" fillId="0" borderId="48" xfId="0" applyFont="1" applyBorder="1" applyAlignment="1">
      <alignment horizontal="left" vertical="center"/>
    </xf>
    <xf numFmtId="177" fontId="5" fillId="0" borderId="48" xfId="1" applyNumberFormat="1" applyFont="1" applyFill="1" applyBorder="1" applyAlignment="1">
      <alignment horizontal="center" vertical="center"/>
    </xf>
    <xf numFmtId="177" fontId="5" fillId="0" borderId="53" xfId="1" applyNumberFormat="1" applyFont="1" applyFill="1" applyBorder="1" applyAlignment="1">
      <alignment horizontal="center" vertical="center"/>
    </xf>
    <xf numFmtId="0" fontId="15" fillId="8" borderId="51" xfId="1" applyNumberFormat="1" applyFont="1" applyFill="1" applyBorder="1" applyAlignment="1">
      <alignment horizontal="center" vertical="center"/>
    </xf>
    <xf numFmtId="0" fontId="15" fillId="8" borderId="48" xfId="1" applyNumberFormat="1" applyFont="1" applyFill="1" applyBorder="1" applyAlignment="1">
      <alignment horizontal="center" vertical="center"/>
    </xf>
    <xf numFmtId="0" fontId="5" fillId="0" borderId="48" xfId="1" applyNumberFormat="1" applyFont="1" applyFill="1" applyBorder="1" applyAlignment="1">
      <alignment horizontal="center" vertical="center"/>
    </xf>
    <xf numFmtId="0" fontId="5" fillId="0" borderId="49" xfId="1" applyNumberFormat="1" applyFont="1" applyFill="1" applyBorder="1" applyAlignment="1">
      <alignment horizontal="center" vertical="center"/>
    </xf>
    <xf numFmtId="38" fontId="5" fillId="9" borderId="48" xfId="1" applyFont="1" applyFill="1" applyBorder="1" applyAlignment="1">
      <alignment horizontal="center" vertical="center" shrinkToFit="1"/>
    </xf>
    <xf numFmtId="49" fontId="5" fillId="9" borderId="48" xfId="1" applyNumberFormat="1" applyFont="1" applyFill="1" applyBorder="1" applyAlignment="1">
      <alignment horizontal="center" vertical="center" shrinkToFit="1"/>
    </xf>
    <xf numFmtId="0" fontId="18" fillId="3" borderId="0" xfId="3" applyFont="1" applyFill="1">
      <alignment vertical="center"/>
    </xf>
    <xf numFmtId="0" fontId="19" fillId="3" borderId="0" xfId="3" applyFont="1" applyFill="1">
      <alignment vertical="center"/>
    </xf>
    <xf numFmtId="0" fontId="21" fillId="3" borderId="0" xfId="3" applyFont="1" applyFill="1">
      <alignment vertical="center"/>
    </xf>
    <xf numFmtId="0" fontId="18" fillId="3" borderId="38" xfId="3" applyFont="1" applyFill="1" applyBorder="1">
      <alignment vertical="center"/>
    </xf>
    <xf numFmtId="0" fontId="18" fillId="3" borderId="32" xfId="3" applyFont="1" applyFill="1" applyBorder="1">
      <alignment vertical="center"/>
    </xf>
    <xf numFmtId="0" fontId="18" fillId="3" borderId="30" xfId="3" applyFont="1" applyFill="1" applyBorder="1">
      <alignment vertical="center"/>
    </xf>
    <xf numFmtId="0" fontId="18" fillId="3" borderId="34" xfId="3" applyFont="1" applyFill="1" applyBorder="1">
      <alignment vertical="center"/>
    </xf>
    <xf numFmtId="0" fontId="18" fillId="0" borderId="0" xfId="3" applyFont="1">
      <alignment vertical="center"/>
    </xf>
    <xf numFmtId="0" fontId="18" fillId="3" borderId="37" xfId="3" applyFont="1" applyFill="1" applyBorder="1">
      <alignment vertical="center"/>
    </xf>
    <xf numFmtId="0" fontId="18" fillId="3" borderId="0" xfId="3" applyFont="1" applyFill="1" applyAlignment="1">
      <alignment vertical="center" textRotation="255"/>
    </xf>
    <xf numFmtId="0" fontId="24" fillId="3" borderId="0" xfId="3" applyFont="1" applyFill="1" applyAlignment="1">
      <alignment vertical="top"/>
    </xf>
    <xf numFmtId="0" fontId="18" fillId="3" borderId="36" xfId="3" applyFont="1" applyFill="1" applyBorder="1">
      <alignment vertical="center"/>
    </xf>
    <xf numFmtId="0" fontId="25" fillId="3" borderId="0" xfId="3" applyFont="1" applyFill="1">
      <alignment vertical="center"/>
    </xf>
    <xf numFmtId="0" fontId="18" fillId="3" borderId="0" xfId="3" applyFont="1" applyFill="1" applyAlignment="1">
      <alignment vertical="top"/>
    </xf>
    <xf numFmtId="0" fontId="19" fillId="3" borderId="0" xfId="4" applyFont="1" applyFill="1">
      <alignment vertical="center"/>
    </xf>
    <xf numFmtId="0" fontId="29" fillId="3" borderId="30" xfId="4" applyFont="1" applyFill="1" applyBorder="1" applyAlignment="1">
      <alignment horizontal="center" vertical="center" textRotation="255"/>
    </xf>
    <xf numFmtId="0" fontId="19" fillId="3" borderId="30" xfId="4" applyFont="1" applyFill="1" applyBorder="1">
      <alignment vertical="center"/>
    </xf>
    <xf numFmtId="0" fontId="18" fillId="3" borderId="30" xfId="4" applyFont="1" applyFill="1" applyBorder="1">
      <alignment vertical="center"/>
    </xf>
    <xf numFmtId="0" fontId="18" fillId="3" borderId="30" xfId="4" applyFont="1" applyFill="1" applyBorder="1" applyAlignment="1">
      <alignment vertical="top"/>
    </xf>
    <xf numFmtId="0" fontId="24" fillId="3" borderId="30" xfId="4" applyFont="1" applyFill="1" applyBorder="1" applyAlignment="1">
      <alignment vertical="top"/>
    </xf>
    <xf numFmtId="0" fontId="18" fillId="3" borderId="34" xfId="4" applyFont="1" applyFill="1" applyBorder="1">
      <alignment vertical="center"/>
    </xf>
    <xf numFmtId="0" fontId="29" fillId="3" borderId="0" xfId="4" applyFont="1" applyFill="1" applyAlignment="1">
      <alignment horizontal="center" vertical="center" textRotation="255"/>
    </xf>
    <xf numFmtId="0" fontId="29" fillId="3" borderId="13" xfId="4" applyFont="1" applyFill="1" applyBorder="1">
      <alignment vertical="center"/>
    </xf>
    <xf numFmtId="0" fontId="18" fillId="3" borderId="0" xfId="4" applyFont="1" applyFill="1" applyAlignment="1">
      <alignment vertical="top"/>
    </xf>
    <xf numFmtId="0" fontId="24" fillId="3" borderId="0" xfId="4" applyFont="1" applyFill="1" applyAlignment="1">
      <alignment vertical="top"/>
    </xf>
    <xf numFmtId="0" fontId="18" fillId="3" borderId="38" xfId="4" applyFont="1" applyFill="1" applyBorder="1">
      <alignment vertical="center"/>
    </xf>
    <xf numFmtId="0" fontId="18" fillId="3" borderId="0" xfId="4" applyFont="1" applyFill="1" applyAlignment="1">
      <alignment vertical="center" wrapText="1"/>
    </xf>
    <xf numFmtId="0" fontId="24" fillId="3" borderId="0" xfId="4" applyFont="1" applyFill="1">
      <alignment vertical="center"/>
    </xf>
    <xf numFmtId="0" fontId="27" fillId="3" borderId="0" xfId="4" applyFont="1" applyFill="1">
      <alignment vertical="center"/>
    </xf>
    <xf numFmtId="0" fontId="18" fillId="3" borderId="10" xfId="4" applyFont="1" applyFill="1" applyBorder="1">
      <alignment vertical="center"/>
    </xf>
    <xf numFmtId="0" fontId="18" fillId="3" borderId="42" xfId="4" applyFont="1" applyFill="1" applyBorder="1">
      <alignment vertical="center"/>
    </xf>
    <xf numFmtId="0" fontId="18" fillId="3" borderId="23" xfId="4" applyFont="1" applyFill="1" applyBorder="1">
      <alignment vertical="center"/>
    </xf>
    <xf numFmtId="0" fontId="18" fillId="3" borderId="44" xfId="4" applyFont="1" applyFill="1" applyBorder="1">
      <alignment vertical="center"/>
    </xf>
    <xf numFmtId="0" fontId="18" fillId="3" borderId="0" xfId="4" applyFont="1" applyFill="1" applyAlignment="1">
      <alignment vertical="center" textRotation="255"/>
    </xf>
    <xf numFmtId="0" fontId="18" fillId="3" borderId="25" xfId="4" applyFont="1" applyFill="1" applyBorder="1" applyAlignment="1">
      <alignment vertical="center" wrapText="1"/>
    </xf>
    <xf numFmtId="0" fontId="18" fillId="3" borderId="25" xfId="4" applyFont="1" applyFill="1" applyBorder="1">
      <alignment vertical="center"/>
    </xf>
    <xf numFmtId="0" fontId="35" fillId="3" borderId="0" xfId="4" applyFont="1" applyFill="1">
      <alignment vertical="center"/>
    </xf>
    <xf numFmtId="0" fontId="18" fillId="3" borderId="0" xfId="4" applyFont="1" applyFill="1" applyAlignment="1">
      <alignment horizontal="left" vertical="center"/>
    </xf>
    <xf numFmtId="0" fontId="28" fillId="2" borderId="0" xfId="3" applyFont="1" applyFill="1">
      <alignment vertical="center"/>
    </xf>
    <xf numFmtId="0" fontId="36" fillId="2" borderId="0" xfId="3" applyFont="1" applyFill="1">
      <alignment vertical="center"/>
    </xf>
    <xf numFmtId="0" fontId="28" fillId="2" borderId="0" xfId="3" applyFont="1" applyFill="1" applyAlignment="1">
      <alignment vertical="center" textRotation="255"/>
    </xf>
    <xf numFmtId="0" fontId="35" fillId="3" borderId="25" xfId="4" applyFont="1" applyFill="1" applyBorder="1">
      <alignment vertical="center"/>
    </xf>
    <xf numFmtId="0" fontId="18" fillId="3" borderId="25" xfId="4" applyFont="1" applyFill="1" applyBorder="1" applyAlignment="1">
      <alignment horizontal="left" vertical="center"/>
    </xf>
    <xf numFmtId="0" fontId="23" fillId="3" borderId="0" xfId="3" applyFont="1" applyFill="1" applyAlignment="1">
      <alignment vertical="top" wrapText="1"/>
    </xf>
    <xf numFmtId="0" fontId="18" fillId="3" borderId="5" xfId="3" applyFont="1" applyFill="1" applyBorder="1">
      <alignment vertical="center"/>
    </xf>
    <xf numFmtId="0" fontId="18" fillId="3" borderId="1" xfId="3" applyFont="1" applyFill="1" applyBorder="1">
      <alignment vertical="center"/>
    </xf>
    <xf numFmtId="0" fontId="24" fillId="3" borderId="0" xfId="4" applyFont="1" applyFill="1" applyAlignment="1">
      <alignment vertical="center" shrinkToFit="1"/>
    </xf>
    <xf numFmtId="0" fontId="21" fillId="3" borderId="0" xfId="3" applyFont="1" applyFill="1" applyAlignment="1">
      <alignment vertical="center" shrinkToFit="1"/>
    </xf>
    <xf numFmtId="49" fontId="40" fillId="0" borderId="63" xfId="1" applyNumberFormat="1" applyFont="1" applyFill="1" applyBorder="1" applyAlignment="1">
      <alignment horizontal="center" vertical="center" shrinkToFit="1"/>
    </xf>
    <xf numFmtId="38" fontId="40" fillId="0" borderId="62" xfId="1" applyFont="1" applyFill="1" applyBorder="1" applyAlignment="1">
      <alignment horizontal="center" vertical="center" shrinkToFit="1"/>
    </xf>
    <xf numFmtId="38" fontId="40" fillId="0" borderId="62" xfId="1" applyFont="1" applyFill="1" applyBorder="1" applyAlignment="1">
      <alignment horizontal="center" vertical="center"/>
    </xf>
    <xf numFmtId="49" fontId="41" fillId="0" borderId="62" xfId="1" applyNumberFormat="1" applyFont="1" applyFill="1" applyBorder="1" applyAlignment="1">
      <alignment horizontal="left" vertical="center"/>
    </xf>
    <xf numFmtId="38" fontId="40" fillId="0" borderId="64" xfId="1" applyFont="1" applyFill="1" applyBorder="1" applyAlignment="1">
      <alignment horizontal="center" vertical="center" shrinkToFit="1"/>
    </xf>
    <xf numFmtId="38" fontId="40" fillId="0" borderId="66" xfId="1" applyFont="1" applyFill="1" applyBorder="1" applyAlignment="1">
      <alignment horizontal="right" vertical="center"/>
    </xf>
    <xf numFmtId="38" fontId="41" fillId="9" borderId="62" xfId="1" applyFont="1" applyFill="1" applyBorder="1" applyAlignment="1">
      <alignment horizontal="center" vertical="center" shrinkToFit="1"/>
    </xf>
    <xf numFmtId="38" fontId="40" fillId="0" borderId="64" xfId="1" applyFont="1" applyFill="1" applyBorder="1" applyAlignment="1">
      <alignment horizontal="center" vertical="center"/>
    </xf>
    <xf numFmtId="38" fontId="40" fillId="9" borderId="63" xfId="1" applyFont="1" applyFill="1" applyBorder="1" applyAlignment="1">
      <alignment horizontal="center" vertical="center"/>
    </xf>
    <xf numFmtId="38" fontId="41" fillId="9" borderId="62" xfId="1" applyFont="1" applyFill="1" applyBorder="1" applyAlignment="1">
      <alignment horizontal="center" vertical="center"/>
    </xf>
    <xf numFmtId="38" fontId="40" fillId="9" borderId="62" xfId="1" applyFont="1" applyFill="1" applyBorder="1" applyAlignment="1">
      <alignment horizontal="center" vertical="center"/>
    </xf>
    <xf numFmtId="38" fontId="40" fillId="9" borderId="61" xfId="1" applyFont="1" applyFill="1" applyBorder="1" applyAlignment="1">
      <alignment horizontal="center" vertical="center"/>
    </xf>
    <xf numFmtId="38" fontId="40" fillId="0" borderId="13" xfId="1" applyFont="1" applyFill="1" applyBorder="1" applyAlignment="1">
      <alignment horizontal="center" vertical="center"/>
    </xf>
    <xf numFmtId="38" fontId="40" fillId="0" borderId="59" xfId="1" applyFont="1" applyFill="1" applyBorder="1" applyAlignment="1">
      <alignment horizontal="center" vertical="center"/>
    </xf>
    <xf numFmtId="38" fontId="40" fillId="0" borderId="12" xfId="1" applyFont="1" applyFill="1" applyBorder="1" applyAlignment="1">
      <alignment horizontal="center" vertical="center"/>
    </xf>
    <xf numFmtId="38" fontId="40" fillId="0" borderId="47" xfId="1" applyFont="1" applyFill="1" applyBorder="1" applyAlignment="1">
      <alignment horizontal="center" vertical="center"/>
    </xf>
    <xf numFmtId="38" fontId="40" fillId="0" borderId="60" xfId="1" applyFont="1" applyFill="1" applyBorder="1" applyAlignment="1">
      <alignment horizontal="center" vertical="center"/>
    </xf>
    <xf numFmtId="38" fontId="41" fillId="0" borderId="0" xfId="1" applyFont="1" applyFill="1" applyBorder="1" applyAlignment="1">
      <alignment horizontal="center" vertical="center"/>
    </xf>
    <xf numFmtId="0" fontId="40" fillId="0" borderId="13" xfId="1" applyNumberFormat="1" applyFont="1" applyFill="1" applyBorder="1" applyAlignment="1">
      <alignment horizontal="center" vertical="center"/>
    </xf>
    <xf numFmtId="49" fontId="40" fillId="0" borderId="59" xfId="1" applyNumberFormat="1" applyFont="1" applyFill="1" applyBorder="1" applyAlignment="1">
      <alignment horizontal="center" vertical="center"/>
    </xf>
    <xf numFmtId="49" fontId="40" fillId="0" borderId="12" xfId="1" applyNumberFormat="1" applyFont="1" applyFill="1" applyBorder="1" applyAlignment="1">
      <alignment horizontal="center" vertical="center"/>
    </xf>
    <xf numFmtId="0" fontId="40" fillId="10" borderId="58" xfId="1" applyNumberFormat="1" applyFont="1" applyFill="1" applyBorder="1" applyAlignment="1">
      <alignment horizontal="center" vertical="center"/>
    </xf>
    <xf numFmtId="0" fontId="40" fillId="10" borderId="56" xfId="1" applyNumberFormat="1" applyFont="1" applyFill="1" applyBorder="1" applyAlignment="1">
      <alignment horizontal="center" vertical="center"/>
    </xf>
    <xf numFmtId="177" fontId="40" fillId="10" borderId="56" xfId="1" applyNumberFormat="1" applyFont="1" applyFill="1" applyBorder="1" applyAlignment="1">
      <alignment horizontal="center" vertical="center"/>
    </xf>
    <xf numFmtId="177" fontId="40" fillId="10" borderId="57" xfId="1" applyNumberFormat="1" applyFont="1" applyFill="1" applyBorder="1" applyAlignment="1">
      <alignment horizontal="left" vertical="center"/>
    </xf>
    <xf numFmtId="177" fontId="40" fillId="10" borderId="0" xfId="1" applyNumberFormat="1" applyFont="1" applyFill="1" applyBorder="1" applyAlignment="1">
      <alignment horizontal="center" vertical="center"/>
    </xf>
    <xf numFmtId="38" fontId="40" fillId="0" borderId="0" xfId="1" applyFont="1" applyFill="1" applyAlignment="1">
      <alignment horizontal="left" vertical="center"/>
    </xf>
    <xf numFmtId="38" fontId="40" fillId="0" borderId="0" xfId="1" applyFont="1" applyFill="1" applyAlignment="1">
      <alignment vertical="center"/>
    </xf>
    <xf numFmtId="38" fontId="5" fillId="9" borderId="50" xfId="1" applyFont="1" applyFill="1" applyBorder="1" applyAlignment="1">
      <alignment horizontal="center" vertical="center"/>
    </xf>
    <xf numFmtId="177" fontId="5" fillId="0" borderId="50" xfId="1" applyNumberFormat="1" applyFont="1" applyFill="1" applyBorder="1" applyAlignment="1">
      <alignment horizontal="center" vertical="center" shrinkToFit="1"/>
    </xf>
    <xf numFmtId="0" fontId="14" fillId="0" borderId="48" xfId="1" applyNumberFormat="1" applyFont="1" applyFill="1" applyBorder="1" applyAlignment="1">
      <alignment horizontal="center" vertical="center" shrinkToFit="1"/>
    </xf>
    <xf numFmtId="0" fontId="18" fillId="3" borderId="0" xfId="3" applyFont="1" applyFill="1" applyAlignment="1">
      <alignment horizontal="center" vertical="center"/>
    </xf>
    <xf numFmtId="0" fontId="18" fillId="3" borderId="0" xfId="4" applyFont="1" applyFill="1">
      <alignment vertical="center"/>
    </xf>
    <xf numFmtId="0" fontId="18" fillId="3" borderId="0" xfId="4" applyFont="1" applyFill="1" applyAlignment="1">
      <alignment horizontal="center" vertical="center"/>
    </xf>
    <xf numFmtId="0" fontId="18" fillId="3" borderId="25" xfId="4" applyFont="1" applyFill="1" applyBorder="1" applyAlignment="1">
      <alignment horizontal="center" vertical="center"/>
    </xf>
    <xf numFmtId="0" fontId="32" fillId="3" borderId="0" xfId="4" applyFont="1" applyFill="1" applyAlignment="1">
      <alignment horizontal="center" vertical="center"/>
    </xf>
    <xf numFmtId="0" fontId="33" fillId="3" borderId="0" xfId="4" applyFont="1" applyFill="1" applyAlignment="1">
      <alignment horizontal="center" vertical="center" shrinkToFit="1"/>
    </xf>
    <xf numFmtId="0" fontId="24" fillId="3" borderId="0" xfId="4" applyFont="1" applyFill="1" applyAlignment="1">
      <alignment horizontal="left" vertical="center"/>
    </xf>
    <xf numFmtId="0" fontId="28" fillId="3" borderId="0" xfId="3" applyFont="1" applyFill="1" applyAlignment="1">
      <alignment horizontal="center" vertical="center"/>
    </xf>
    <xf numFmtId="0" fontId="24" fillId="3" borderId="0" xfId="4" applyFont="1" applyFill="1" applyAlignment="1">
      <alignment horizontal="left" vertical="center" wrapText="1" shrinkToFit="1"/>
    </xf>
    <xf numFmtId="0" fontId="19" fillId="3" borderId="30" xfId="3" applyFont="1" applyFill="1" applyBorder="1">
      <alignment vertical="center"/>
    </xf>
    <xf numFmtId="0" fontId="20" fillId="3" borderId="0" xfId="3" applyFont="1" applyFill="1" applyAlignment="1">
      <alignment vertical="center" wrapText="1"/>
    </xf>
    <xf numFmtId="0" fontId="22" fillId="3" borderId="0" xfId="3" applyFont="1" applyFill="1">
      <alignment vertical="center"/>
    </xf>
    <xf numFmtId="0" fontId="19" fillId="3" borderId="25" xfId="3" applyFont="1" applyFill="1" applyBorder="1">
      <alignment vertical="center"/>
    </xf>
    <xf numFmtId="0" fontId="20" fillId="3" borderId="0" xfId="3" applyFont="1" applyFill="1" applyAlignment="1">
      <alignment horizontal="center" vertical="center" wrapText="1"/>
    </xf>
    <xf numFmtId="0" fontId="22" fillId="0" borderId="0" xfId="3" applyFont="1">
      <alignment vertical="center"/>
    </xf>
    <xf numFmtId="0" fontId="18" fillId="0" borderId="0" xfId="3" applyFont="1" applyAlignment="1">
      <alignment horizontal="center" vertical="center" textRotation="255" shrinkToFit="1"/>
    </xf>
    <xf numFmtId="0" fontId="19" fillId="0" borderId="0" xfId="3" applyFont="1">
      <alignment vertical="center"/>
    </xf>
    <xf numFmtId="0" fontId="24" fillId="3" borderId="32" xfId="4" applyFont="1" applyFill="1" applyBorder="1">
      <alignment vertical="center"/>
    </xf>
    <xf numFmtId="0" fontId="24" fillId="3" borderId="30" xfId="4" applyFont="1" applyFill="1" applyBorder="1">
      <alignment vertical="center"/>
    </xf>
    <xf numFmtId="0" fontId="37" fillId="3" borderId="0" xfId="4" applyFont="1" applyFill="1" applyAlignment="1">
      <alignment vertical="center" shrinkToFit="1"/>
    </xf>
    <xf numFmtId="0" fontId="18" fillId="3" borderId="31" xfId="4" applyFont="1" applyFill="1" applyBorder="1">
      <alignment vertical="center"/>
    </xf>
    <xf numFmtId="0" fontId="22" fillId="3" borderId="0" xfId="4" applyFont="1" applyFill="1" applyAlignment="1">
      <alignment horizontal="center" vertical="center"/>
    </xf>
    <xf numFmtId="0" fontId="18" fillId="3" borderId="28" xfId="4" applyFont="1" applyFill="1" applyBorder="1" applyAlignment="1">
      <alignment horizontal="center" vertical="center"/>
    </xf>
    <xf numFmtId="0" fontId="18" fillId="3" borderId="35" xfId="4" applyFont="1" applyFill="1" applyBorder="1" applyAlignment="1">
      <alignment horizontal="center" vertical="center"/>
    </xf>
    <xf numFmtId="0" fontId="24" fillId="3" borderId="25" xfId="4" applyFont="1" applyFill="1" applyBorder="1" applyAlignment="1">
      <alignment horizontal="left" vertical="center" wrapText="1" shrinkToFit="1"/>
    </xf>
    <xf numFmtId="0" fontId="24" fillId="3" borderId="27" xfId="4" applyFont="1" applyFill="1" applyBorder="1" applyAlignment="1">
      <alignment horizontal="left" vertical="center" wrapText="1" shrinkToFit="1"/>
    </xf>
    <xf numFmtId="0" fontId="29" fillId="3" borderId="37" xfId="4" applyFont="1" applyFill="1" applyBorder="1" applyAlignment="1">
      <alignment horizontal="center" vertical="center" textRotation="255"/>
    </xf>
    <xf numFmtId="0" fontId="27" fillId="3" borderId="31" xfId="4" applyFont="1" applyFill="1" applyBorder="1" applyAlignment="1">
      <alignment vertical="top"/>
    </xf>
    <xf numFmtId="0" fontId="18" fillId="3" borderId="37" xfId="4" applyFont="1" applyFill="1" applyBorder="1">
      <alignment vertical="center"/>
    </xf>
    <xf numFmtId="0" fontId="18" fillId="3" borderId="43" xfId="4" applyFont="1" applyFill="1" applyBorder="1">
      <alignment vertical="center"/>
    </xf>
    <xf numFmtId="0" fontId="37" fillId="3" borderId="0" xfId="4" applyFont="1" applyFill="1" applyAlignment="1">
      <alignment horizontal="center" vertical="center"/>
    </xf>
    <xf numFmtId="0" fontId="18" fillId="3" borderId="27" xfId="4" applyFont="1" applyFill="1" applyBorder="1">
      <alignment vertical="center"/>
    </xf>
    <xf numFmtId="0" fontId="27" fillId="3" borderId="37" xfId="4" applyFont="1" applyFill="1" applyBorder="1">
      <alignment vertical="center"/>
    </xf>
    <xf numFmtId="0" fontId="32" fillId="3" borderId="10" xfId="4" applyFont="1" applyFill="1" applyBorder="1">
      <alignment vertical="center"/>
    </xf>
    <xf numFmtId="0" fontId="32" fillId="3" borderId="25" xfId="4" applyFont="1" applyFill="1" applyBorder="1">
      <alignment vertical="center"/>
    </xf>
    <xf numFmtId="0" fontId="43" fillId="2" borderId="0" xfId="3" applyFont="1" applyFill="1">
      <alignment vertical="center"/>
    </xf>
    <xf numFmtId="0" fontId="22" fillId="3" borderId="0" xfId="4" applyFont="1" applyFill="1" applyAlignment="1">
      <alignment vertical="center" shrinkToFit="1"/>
    </xf>
    <xf numFmtId="0" fontId="28" fillId="2" borderId="31" xfId="3" applyFont="1" applyFill="1" applyBorder="1" applyAlignment="1">
      <alignment vertical="center" textRotation="255"/>
    </xf>
    <xf numFmtId="0" fontId="28" fillId="2" borderId="30" xfId="3" applyFont="1" applyFill="1" applyBorder="1" applyAlignment="1">
      <alignment vertical="center" textRotation="255"/>
    </xf>
    <xf numFmtId="0" fontId="28" fillId="2" borderId="34" xfId="3" applyFont="1" applyFill="1" applyBorder="1" applyAlignment="1">
      <alignment vertical="center" textRotation="255"/>
    </xf>
    <xf numFmtId="0" fontId="28" fillId="2" borderId="28" xfId="3" applyFont="1" applyFill="1" applyBorder="1" applyAlignment="1">
      <alignment vertical="center" textRotation="255"/>
    </xf>
    <xf numFmtId="0" fontId="28" fillId="2" borderId="38" xfId="3" applyFont="1" applyFill="1" applyBorder="1" applyAlignment="1">
      <alignment vertical="center" textRotation="255"/>
    </xf>
    <xf numFmtId="0" fontId="28" fillId="2" borderId="35" xfId="3" applyFont="1" applyFill="1" applyBorder="1" applyAlignment="1">
      <alignment vertical="center" textRotation="255"/>
    </xf>
    <xf numFmtId="0" fontId="28" fillId="2" borderId="25" xfId="3" applyFont="1" applyFill="1" applyBorder="1" applyAlignment="1">
      <alignment vertical="center" textRotation="255"/>
    </xf>
    <xf numFmtId="0" fontId="28" fillId="2" borderId="27" xfId="3" applyFont="1" applyFill="1" applyBorder="1" applyAlignment="1">
      <alignment vertical="center" textRotation="255"/>
    </xf>
    <xf numFmtId="0" fontId="27" fillId="0" borderId="0" xfId="3" applyFont="1" applyAlignment="1">
      <alignment vertical="center" textRotation="255"/>
    </xf>
    <xf numFmtId="0" fontId="18" fillId="0" borderId="0" xfId="3" applyFont="1" applyAlignment="1">
      <alignment vertical="center" textRotation="255"/>
    </xf>
    <xf numFmtId="0" fontId="18" fillId="0" borderId="0" xfId="4" applyFont="1">
      <alignment vertical="center"/>
    </xf>
    <xf numFmtId="0" fontId="28" fillId="0" borderId="0" xfId="3" applyFont="1" applyAlignment="1">
      <alignment vertical="center" textRotation="255"/>
    </xf>
    <xf numFmtId="0" fontId="18" fillId="3" borderId="28" xfId="3" applyFont="1" applyFill="1" applyBorder="1" applyAlignment="1">
      <alignment vertical="center" textRotation="255"/>
    </xf>
    <xf numFmtId="0" fontId="18" fillId="3" borderId="30" xfId="3" applyFont="1" applyFill="1" applyBorder="1" applyAlignment="1">
      <alignment horizontal="center"/>
    </xf>
    <xf numFmtId="0" fontId="18" fillId="3" borderId="30" xfId="4" applyFont="1" applyFill="1" applyBorder="1" applyAlignment="1">
      <alignment horizontal="center"/>
    </xf>
    <xf numFmtId="0" fontId="28" fillId="0" borderId="0" xfId="3" applyFont="1" applyAlignment="1">
      <alignment vertical="top" textRotation="255"/>
    </xf>
    <xf numFmtId="0" fontId="28" fillId="0" borderId="38" xfId="3" applyFont="1" applyBorder="1" applyAlignment="1">
      <alignment vertical="top" textRotation="255"/>
    </xf>
    <xf numFmtId="0" fontId="27" fillId="0" borderId="28" xfId="3" applyFont="1" applyBorder="1" applyAlignment="1">
      <alignment vertical="center" textRotation="255"/>
    </xf>
    <xf numFmtId="0" fontId="18" fillId="3" borderId="0" xfId="3" applyFont="1" applyFill="1" applyAlignment="1">
      <alignment horizontal="center"/>
    </xf>
    <xf numFmtId="0" fontId="28" fillId="3" borderId="0" xfId="3" applyFont="1" applyFill="1" applyAlignment="1">
      <alignment horizontal="center" textRotation="255"/>
    </xf>
    <xf numFmtId="0" fontId="28" fillId="3" borderId="0" xfId="3" applyFont="1" applyFill="1" applyAlignment="1">
      <alignment horizontal="center"/>
    </xf>
    <xf numFmtId="0" fontId="27" fillId="0" borderId="35" xfId="3" applyFont="1" applyBorder="1" applyAlignment="1">
      <alignment vertical="center" textRotation="255"/>
    </xf>
    <xf numFmtId="0" fontId="27" fillId="0" borderId="25" xfId="3" applyFont="1" applyBorder="1" applyAlignment="1">
      <alignment vertical="center" textRotation="255"/>
    </xf>
    <xf numFmtId="0" fontId="18" fillId="0" borderId="25" xfId="3" applyFont="1" applyBorder="1" applyAlignment="1">
      <alignment vertical="center" textRotation="255"/>
    </xf>
    <xf numFmtId="0" fontId="18" fillId="0" borderId="25" xfId="3" applyFont="1" applyBorder="1">
      <alignment vertical="center"/>
    </xf>
    <xf numFmtId="0" fontId="28" fillId="0" borderId="25" xfId="3" applyFont="1" applyBorder="1">
      <alignment vertical="center"/>
    </xf>
    <xf numFmtId="0" fontId="28" fillId="0" borderId="25" xfId="3" applyFont="1" applyBorder="1" applyAlignment="1">
      <alignment vertical="top" textRotation="255"/>
    </xf>
    <xf numFmtId="0" fontId="28" fillId="0" borderId="27" xfId="3" applyFont="1" applyBorder="1" applyAlignment="1">
      <alignment vertical="top" textRotation="255"/>
    </xf>
    <xf numFmtId="0" fontId="28" fillId="0" borderId="0" xfId="3" applyFont="1">
      <alignment vertical="center"/>
    </xf>
    <xf numFmtId="0" fontId="28" fillId="0" borderId="0" xfId="3" applyFont="1" applyAlignment="1">
      <alignment textRotation="255"/>
    </xf>
    <xf numFmtId="0" fontId="18" fillId="3" borderId="8" xfId="4" applyFont="1" applyFill="1" applyBorder="1">
      <alignment vertical="center"/>
    </xf>
    <xf numFmtId="0" fontId="18" fillId="3" borderId="6" xfId="4" applyFont="1" applyFill="1" applyBorder="1">
      <alignment vertical="center"/>
    </xf>
    <xf numFmtId="0" fontId="18" fillId="3" borderId="7" xfId="4" applyFont="1" applyFill="1" applyBorder="1">
      <alignment vertical="center"/>
    </xf>
    <xf numFmtId="0" fontId="18" fillId="0" borderId="0" xfId="3" applyFont="1" applyAlignment="1">
      <alignment horizontal="center" vertical="center"/>
    </xf>
    <xf numFmtId="38" fontId="5" fillId="15" borderId="48" xfId="1" applyFont="1" applyFill="1" applyBorder="1" applyAlignment="1">
      <alignment horizontal="center" vertical="center"/>
    </xf>
    <xf numFmtId="49" fontId="5" fillId="15" borderId="48" xfId="1" applyNumberFormat="1" applyFont="1" applyFill="1" applyBorder="1" applyAlignment="1">
      <alignment horizontal="center" vertical="center" shrinkToFit="1"/>
    </xf>
    <xf numFmtId="38" fontId="5" fillId="15" borderId="48" xfId="1" applyFont="1" applyFill="1" applyBorder="1" applyAlignment="1">
      <alignment horizontal="center" vertical="center" shrinkToFit="1"/>
    </xf>
    <xf numFmtId="38" fontId="40" fillId="15" borderId="62" xfId="1" applyFont="1" applyFill="1" applyBorder="1" applyAlignment="1">
      <alignment horizontal="center" vertical="center" shrinkToFit="1"/>
    </xf>
    <xf numFmtId="38" fontId="40" fillId="15" borderId="62" xfId="1" applyFont="1" applyFill="1" applyBorder="1" applyAlignment="1">
      <alignment horizontal="center" vertical="center"/>
    </xf>
    <xf numFmtId="38" fontId="40" fillId="15" borderId="0" xfId="1" applyFont="1" applyFill="1" applyBorder="1" applyAlignment="1">
      <alignment horizontal="center" vertical="center"/>
    </xf>
    <xf numFmtId="49" fontId="9" fillId="0" borderId="30" xfId="1" applyNumberFormat="1" applyFont="1" applyFill="1" applyBorder="1" applyAlignment="1">
      <alignment vertical="center"/>
    </xf>
    <xf numFmtId="49" fontId="40" fillId="0" borderId="62" xfId="1" applyNumberFormat="1" applyFont="1" applyFill="1" applyBorder="1" applyAlignment="1">
      <alignment horizontal="center" vertical="center"/>
    </xf>
    <xf numFmtId="49" fontId="5" fillId="0" borderId="0" xfId="0" applyNumberFormat="1" applyFont="1" applyAlignment="1">
      <alignment vertical="center"/>
    </xf>
    <xf numFmtId="0" fontId="21" fillId="0" borderId="0" xfId="3" applyFont="1" applyAlignment="1">
      <alignment vertical="center" shrinkToFit="1"/>
    </xf>
    <xf numFmtId="0" fontId="31" fillId="0" borderId="0" xfId="4" applyFont="1" applyAlignment="1">
      <alignment horizontal="left" shrinkToFit="1"/>
    </xf>
    <xf numFmtId="0" fontId="31" fillId="0" borderId="0" xfId="4" applyFont="1" applyAlignment="1">
      <alignment horizontal="center" vertical="top" shrinkToFit="1"/>
    </xf>
    <xf numFmtId="0" fontId="14" fillId="0" borderId="0" xfId="0" applyFont="1"/>
    <xf numFmtId="0" fontId="18" fillId="3" borderId="18" xfId="4" applyFont="1" applyFill="1" applyBorder="1">
      <alignment vertical="center"/>
    </xf>
    <xf numFmtId="0" fontId="18" fillId="3" borderId="29" xfId="4" applyFont="1" applyFill="1" applyBorder="1">
      <alignment vertical="center"/>
    </xf>
    <xf numFmtId="0" fontId="18" fillId="3" borderId="39" xfId="4" applyFont="1" applyFill="1" applyBorder="1">
      <alignment vertical="center"/>
    </xf>
    <xf numFmtId="0" fontId="18" fillId="3" borderId="14" xfId="4" applyFont="1" applyFill="1" applyBorder="1">
      <alignment vertical="center"/>
    </xf>
    <xf numFmtId="0" fontId="18" fillId="3" borderId="21" xfId="4" applyFont="1" applyFill="1" applyBorder="1">
      <alignment vertical="center"/>
    </xf>
    <xf numFmtId="0" fontId="5" fillId="0" borderId="48" xfId="7" applyBorder="1">
      <alignment vertical="center"/>
    </xf>
    <xf numFmtId="38" fontId="40" fillId="15" borderId="59" xfId="1" applyFont="1" applyFill="1" applyBorder="1" applyAlignment="1">
      <alignment horizontal="center" vertical="center"/>
    </xf>
    <xf numFmtId="38" fontId="46" fillId="17" borderId="30" xfId="1" applyFont="1" applyFill="1" applyBorder="1" applyAlignment="1">
      <alignment horizontal="center" vertical="center" shrinkToFit="1"/>
    </xf>
    <xf numFmtId="177" fontId="47" fillId="17" borderId="56" xfId="1" applyNumberFormat="1" applyFont="1" applyFill="1" applyBorder="1" applyAlignment="1">
      <alignment horizontal="center" vertical="center" shrinkToFit="1"/>
    </xf>
    <xf numFmtId="0" fontId="48" fillId="0" borderId="0" xfId="3" applyFont="1" applyAlignment="1">
      <alignment vertical="top"/>
    </xf>
    <xf numFmtId="0" fontId="49" fillId="3" borderId="30" xfId="4" applyFont="1" applyFill="1" applyBorder="1" applyAlignment="1">
      <alignment vertical="top"/>
    </xf>
    <xf numFmtId="0" fontId="5" fillId="0" borderId="52" xfId="1" applyNumberFormat="1" applyFont="1" applyFill="1" applyBorder="1" applyAlignment="1">
      <alignment vertical="center" shrinkToFit="1"/>
    </xf>
    <xf numFmtId="0" fontId="5" fillId="15" borderId="54" xfId="1" applyNumberFormat="1" applyFont="1" applyFill="1" applyBorder="1" applyAlignment="1">
      <alignment horizontal="center" vertical="center"/>
    </xf>
    <xf numFmtId="0" fontId="5" fillId="0" borderId="48" xfId="0" applyFont="1" applyBorder="1" applyAlignment="1">
      <alignment horizontal="center" vertical="center"/>
    </xf>
    <xf numFmtId="0" fontId="5" fillId="0" borderId="52" xfId="0" applyFont="1" applyBorder="1" applyAlignment="1">
      <alignment vertical="center"/>
    </xf>
    <xf numFmtId="0" fontId="5" fillId="0" borderId="54" xfId="0" applyFont="1" applyBorder="1" applyAlignment="1">
      <alignment horizontal="center" vertical="center"/>
    </xf>
    <xf numFmtId="0" fontId="5" fillId="15" borderId="49" xfId="0" applyFont="1" applyFill="1" applyBorder="1" applyAlignment="1">
      <alignment horizontal="center" vertical="center" shrinkToFit="1"/>
    </xf>
    <xf numFmtId="0" fontId="5" fillId="0" borderId="52" xfId="0" applyFont="1" applyBorder="1" applyAlignment="1">
      <alignment horizontal="center" vertical="center"/>
    </xf>
    <xf numFmtId="0" fontId="11" fillId="0" borderId="48" xfId="8" applyFont="1" applyBorder="1" applyAlignment="1">
      <alignment horizontal="center" vertical="center"/>
    </xf>
    <xf numFmtId="49" fontId="40" fillId="15" borderId="62" xfId="1" applyNumberFormat="1" applyFont="1" applyFill="1" applyBorder="1" applyAlignment="1">
      <alignment horizontal="center" vertical="center" shrinkToFit="1"/>
    </xf>
    <xf numFmtId="38" fontId="40" fillId="15" borderId="47" xfId="1" applyFont="1" applyFill="1" applyBorder="1" applyAlignment="1">
      <alignment horizontal="center" vertical="center"/>
    </xf>
    <xf numFmtId="38" fontId="40" fillId="15" borderId="65" xfId="1" applyFont="1" applyFill="1" applyBorder="1" applyAlignment="1">
      <alignment horizontal="center" vertical="center" shrinkToFit="1"/>
    </xf>
    <xf numFmtId="38" fontId="5" fillId="15" borderId="49" xfId="1" applyFont="1" applyFill="1" applyBorder="1" applyAlignment="1">
      <alignment horizontal="center" vertical="center"/>
    </xf>
    <xf numFmtId="0" fontId="18" fillId="3" borderId="40" xfId="4" applyFont="1" applyFill="1" applyBorder="1" applyAlignment="1">
      <alignment horizontal="left" vertical="center"/>
    </xf>
    <xf numFmtId="0" fontId="18" fillId="3" borderId="18" xfId="4" applyFont="1" applyFill="1" applyBorder="1" applyAlignment="1">
      <alignment horizontal="left" vertical="center"/>
    </xf>
    <xf numFmtId="0" fontId="24" fillId="2" borderId="40" xfId="4" applyFont="1" applyFill="1" applyBorder="1" applyAlignment="1">
      <alignment horizontal="left" vertical="center" shrinkToFit="1"/>
    </xf>
    <xf numFmtId="0" fontId="24" fillId="2" borderId="18" xfId="4" applyFont="1" applyFill="1" applyBorder="1" applyAlignment="1">
      <alignment horizontal="left" vertical="center" shrinkToFit="1"/>
    </xf>
    <xf numFmtId="0" fontId="24" fillId="2" borderId="29" xfId="4" applyFont="1" applyFill="1" applyBorder="1" applyAlignment="1">
      <alignment horizontal="left" vertical="center" shrinkToFit="1"/>
    </xf>
    <xf numFmtId="0" fontId="24" fillId="2" borderId="28" xfId="4" applyFont="1" applyFill="1" applyBorder="1" applyAlignment="1">
      <alignment horizontal="left" vertical="center" shrinkToFit="1"/>
    </xf>
    <xf numFmtId="0" fontId="24" fillId="2" borderId="0" xfId="4" applyFont="1" applyFill="1" applyAlignment="1">
      <alignment horizontal="left" vertical="center" shrinkToFit="1"/>
    </xf>
    <xf numFmtId="0" fontId="24" fillId="2" borderId="38" xfId="4" applyFont="1" applyFill="1" applyBorder="1" applyAlignment="1">
      <alignment horizontal="left" vertical="center" shrinkToFit="1"/>
    </xf>
    <xf numFmtId="0" fontId="18" fillId="3" borderId="17" xfId="4" applyFont="1" applyFill="1" applyBorder="1" applyAlignment="1">
      <alignment horizontal="center" vertical="center" textRotation="255" shrinkToFit="1"/>
    </xf>
    <xf numFmtId="0" fontId="18" fillId="3" borderId="19" xfId="4" applyFont="1" applyFill="1" applyBorder="1" applyAlignment="1">
      <alignment horizontal="center" vertical="center" textRotation="255" shrinkToFit="1"/>
    </xf>
    <xf numFmtId="0" fontId="18" fillId="3" borderId="37" xfId="4" applyFont="1" applyFill="1" applyBorder="1" applyAlignment="1">
      <alignment horizontal="center" vertical="center" textRotation="255" shrinkToFit="1"/>
    </xf>
    <xf numFmtId="0" fontId="18" fillId="3" borderId="20" xfId="4" applyFont="1" applyFill="1" applyBorder="1" applyAlignment="1">
      <alignment horizontal="center" vertical="center" textRotation="255" shrinkToFit="1"/>
    </xf>
    <xf numFmtId="0" fontId="18" fillId="3" borderId="15" xfId="4" applyFont="1" applyFill="1" applyBorder="1" applyAlignment="1">
      <alignment horizontal="center" vertical="center" textRotation="255" shrinkToFit="1"/>
    </xf>
    <xf numFmtId="0" fontId="18" fillId="3" borderId="16" xfId="4" applyFont="1" applyFill="1" applyBorder="1" applyAlignment="1">
      <alignment horizontal="center" vertical="center" textRotation="255" shrinkToFit="1"/>
    </xf>
    <xf numFmtId="0" fontId="18" fillId="3" borderId="17" xfId="4" applyFont="1" applyFill="1" applyBorder="1" applyAlignment="1">
      <alignment horizontal="center" vertical="center"/>
    </xf>
    <xf numFmtId="0" fontId="18" fillId="3" borderId="18" xfId="4" applyFont="1" applyFill="1" applyBorder="1" applyAlignment="1">
      <alignment horizontal="center" vertical="center"/>
    </xf>
    <xf numFmtId="0" fontId="18" fillId="3" borderId="19" xfId="4" applyFont="1" applyFill="1" applyBorder="1" applyAlignment="1">
      <alignment horizontal="center" vertical="center"/>
    </xf>
    <xf numFmtId="0" fontId="18" fillId="3" borderId="37" xfId="4" applyFont="1" applyFill="1" applyBorder="1" applyAlignment="1">
      <alignment horizontal="center" vertical="center"/>
    </xf>
    <xf numFmtId="0" fontId="18" fillId="3" borderId="0" xfId="4" applyFont="1" applyFill="1" applyAlignment="1">
      <alignment horizontal="center" vertical="center"/>
    </xf>
    <xf numFmtId="0" fontId="18" fillId="3" borderId="20" xfId="4" applyFont="1" applyFill="1" applyBorder="1" applyAlignment="1">
      <alignment horizontal="center" vertical="center"/>
    </xf>
    <xf numFmtId="0" fontId="18" fillId="3" borderId="15" xfId="4" applyFont="1" applyFill="1" applyBorder="1" applyAlignment="1">
      <alignment horizontal="center" vertical="center"/>
    </xf>
    <xf numFmtId="0" fontId="18" fillId="3" borderId="14" xfId="4" applyFont="1" applyFill="1" applyBorder="1" applyAlignment="1">
      <alignment horizontal="center" vertical="center"/>
    </xf>
    <xf numFmtId="0" fontId="18" fillId="3" borderId="16" xfId="4" applyFont="1" applyFill="1" applyBorder="1" applyAlignment="1">
      <alignment horizontal="center" vertical="center"/>
    </xf>
    <xf numFmtId="0" fontId="32" fillId="3" borderId="10" xfId="4" applyFont="1" applyFill="1" applyBorder="1" applyAlignment="1">
      <alignment horizontal="center" vertical="center"/>
    </xf>
    <xf numFmtId="0" fontId="32" fillId="3" borderId="42" xfId="4" applyFont="1" applyFill="1" applyBorder="1" applyAlignment="1">
      <alignment horizontal="center" vertical="center"/>
    </xf>
    <xf numFmtId="0" fontId="32" fillId="3" borderId="0" xfId="4" applyFont="1" applyFill="1" applyAlignment="1">
      <alignment horizontal="center" vertical="center"/>
    </xf>
    <xf numFmtId="0" fontId="32" fillId="3" borderId="38" xfId="4" applyFont="1" applyFill="1" applyBorder="1" applyAlignment="1">
      <alignment horizontal="center" vertical="center"/>
    </xf>
    <xf numFmtId="0" fontId="32" fillId="3" borderId="25" xfId="4" applyFont="1" applyFill="1" applyBorder="1" applyAlignment="1">
      <alignment horizontal="center" vertical="center"/>
    </xf>
    <xf numFmtId="0" fontId="32" fillId="3" borderId="27" xfId="4" applyFont="1" applyFill="1" applyBorder="1" applyAlignment="1">
      <alignment horizontal="center" vertical="center"/>
    </xf>
    <xf numFmtId="0" fontId="24" fillId="3" borderId="35" xfId="4" applyFont="1" applyFill="1" applyBorder="1" applyAlignment="1">
      <alignment horizontal="center" vertical="center" shrinkToFit="1"/>
    </xf>
    <xf numFmtId="0" fontId="24" fillId="3" borderId="25" xfId="4" applyFont="1" applyFill="1" applyBorder="1" applyAlignment="1">
      <alignment horizontal="center" vertical="center" shrinkToFit="1"/>
    </xf>
    <xf numFmtId="0" fontId="18" fillId="3" borderId="41" xfId="4" applyFont="1" applyFill="1" applyBorder="1" applyAlignment="1">
      <alignment horizontal="center" vertical="center"/>
    </xf>
    <xf numFmtId="0" fontId="18" fillId="3" borderId="10" xfId="4" applyFont="1" applyFill="1" applyBorder="1" applyAlignment="1">
      <alignment horizontal="center" vertical="center"/>
    </xf>
    <xf numFmtId="0" fontId="18" fillId="3" borderId="43" xfId="4" applyFont="1" applyFill="1" applyBorder="1" applyAlignment="1">
      <alignment horizontal="center" vertical="center"/>
    </xf>
    <xf numFmtId="0" fontId="18" fillId="3" borderId="23" xfId="4" applyFont="1" applyFill="1" applyBorder="1" applyAlignment="1">
      <alignment horizontal="center" vertical="center"/>
    </xf>
    <xf numFmtId="0" fontId="26" fillId="0" borderId="31" xfId="3" applyFont="1" applyBorder="1" applyAlignment="1">
      <alignment horizontal="center" vertical="center" shrinkToFit="1"/>
    </xf>
    <xf numFmtId="0" fontId="26" fillId="0" borderId="30" xfId="3" applyFont="1" applyBorder="1" applyAlignment="1">
      <alignment horizontal="center" vertical="center" shrinkToFit="1"/>
    </xf>
    <xf numFmtId="0" fontId="26" fillId="0" borderId="34" xfId="3" applyFont="1" applyBorder="1" applyAlignment="1">
      <alignment horizontal="center" vertical="center" shrinkToFit="1"/>
    </xf>
    <xf numFmtId="0" fontId="26" fillId="0" borderId="35" xfId="3" applyFont="1" applyBorder="1" applyAlignment="1">
      <alignment horizontal="center" vertical="center" shrinkToFit="1"/>
    </xf>
    <xf numFmtId="0" fontId="26" fillId="0" borderId="25" xfId="3" applyFont="1" applyBorder="1" applyAlignment="1">
      <alignment horizontal="center" vertical="center" shrinkToFit="1"/>
    </xf>
    <xf numFmtId="0" fontId="26" fillId="0" borderId="27" xfId="3" applyFont="1" applyBorder="1" applyAlignment="1">
      <alignment horizontal="center" vertical="center" shrinkToFit="1"/>
    </xf>
    <xf numFmtId="0" fontId="24" fillId="4" borderId="31" xfId="4" applyFont="1" applyFill="1" applyBorder="1" applyAlignment="1">
      <alignment horizontal="center" vertical="center" textRotation="255"/>
    </xf>
    <xf numFmtId="0" fontId="24" fillId="4" borderId="33" xfId="4" applyFont="1" applyFill="1" applyBorder="1" applyAlignment="1">
      <alignment horizontal="center" vertical="center" textRotation="255"/>
    </xf>
    <xf numFmtId="0" fontId="24" fillId="4" borderId="28" xfId="4" applyFont="1" applyFill="1" applyBorder="1" applyAlignment="1">
      <alignment horizontal="center" vertical="center" textRotation="255"/>
    </xf>
    <xf numFmtId="0" fontId="24" fillId="4" borderId="20" xfId="4" applyFont="1" applyFill="1" applyBorder="1" applyAlignment="1">
      <alignment horizontal="center" vertical="center" textRotation="255"/>
    </xf>
    <xf numFmtId="0" fontId="24" fillId="4" borderId="35" xfId="4" applyFont="1" applyFill="1" applyBorder="1" applyAlignment="1">
      <alignment horizontal="center" vertical="center" textRotation="255"/>
    </xf>
    <xf numFmtId="0" fontId="24" fillId="4" borderId="26" xfId="4" applyFont="1" applyFill="1" applyBorder="1" applyAlignment="1">
      <alignment horizontal="center" vertical="center" textRotation="255"/>
    </xf>
    <xf numFmtId="0" fontId="18" fillId="3" borderId="17" xfId="4" applyFont="1" applyFill="1" applyBorder="1" applyAlignment="1">
      <alignment horizontal="center" vertical="center" shrinkToFit="1"/>
    </xf>
    <xf numFmtId="0" fontId="18" fillId="3" borderId="18" xfId="4" applyFont="1" applyFill="1" applyBorder="1" applyAlignment="1">
      <alignment horizontal="center" vertical="center" shrinkToFit="1"/>
    </xf>
    <xf numFmtId="0" fontId="18" fillId="3" borderId="19" xfId="4" applyFont="1" applyFill="1" applyBorder="1" applyAlignment="1">
      <alignment horizontal="center" vertical="center" shrinkToFit="1"/>
    </xf>
    <xf numFmtId="0" fontId="18" fillId="3" borderId="15" xfId="4" applyFont="1" applyFill="1" applyBorder="1" applyAlignment="1">
      <alignment horizontal="center" vertical="center" shrinkToFit="1"/>
    </xf>
    <xf numFmtId="0" fontId="18" fillId="3" borderId="14" xfId="4" applyFont="1" applyFill="1" applyBorder="1" applyAlignment="1">
      <alignment horizontal="center" vertical="center" shrinkToFit="1"/>
    </xf>
    <xf numFmtId="0" fontId="18" fillId="3" borderId="16" xfId="4" applyFont="1" applyFill="1" applyBorder="1" applyAlignment="1">
      <alignment horizontal="center" vertical="center" shrinkToFit="1"/>
    </xf>
    <xf numFmtId="0" fontId="31" fillId="3" borderId="0" xfId="4" applyFont="1" applyFill="1" applyAlignment="1">
      <alignment horizontal="center" vertical="center"/>
    </xf>
    <xf numFmtId="0" fontId="30" fillId="3" borderId="12" xfId="4" applyFont="1" applyFill="1" applyBorder="1" applyAlignment="1">
      <alignment horizontal="center" vertical="center"/>
    </xf>
    <xf numFmtId="0" fontId="30" fillId="3" borderId="13" xfId="4" applyFont="1" applyFill="1" applyBorder="1" applyAlignment="1">
      <alignment horizontal="center" vertical="center"/>
    </xf>
    <xf numFmtId="0" fontId="5" fillId="3" borderId="0" xfId="4" applyFill="1">
      <alignment vertical="center"/>
    </xf>
    <xf numFmtId="0" fontId="18" fillId="3" borderId="30" xfId="4" applyFont="1" applyFill="1" applyBorder="1" applyAlignment="1">
      <alignment horizontal="center" vertical="center"/>
    </xf>
    <xf numFmtId="49" fontId="29" fillId="7" borderId="0" xfId="2" applyNumberFormat="1" applyFont="1" applyFill="1" applyAlignment="1">
      <alignment vertical="center" wrapText="1"/>
    </xf>
    <xf numFmtId="0" fontId="26" fillId="5" borderId="0" xfId="0" applyFont="1" applyFill="1" applyAlignment="1">
      <alignment vertical="center"/>
    </xf>
    <xf numFmtId="0" fontId="22" fillId="3" borderId="40" xfId="4" applyFont="1" applyFill="1" applyBorder="1" applyAlignment="1">
      <alignment horizontal="center" vertical="center" wrapText="1" shrinkToFit="1"/>
    </xf>
    <xf numFmtId="0" fontId="22" fillId="3" borderId="18" xfId="4" applyFont="1" applyFill="1" applyBorder="1" applyAlignment="1">
      <alignment horizontal="center" vertical="center" wrapText="1" shrinkToFit="1"/>
    </xf>
    <xf numFmtId="0" fontId="22" fillId="3" borderId="29" xfId="4" applyFont="1" applyFill="1" applyBorder="1" applyAlignment="1">
      <alignment horizontal="center" vertical="center" wrapText="1" shrinkToFit="1"/>
    </xf>
    <xf numFmtId="0" fontId="22" fillId="3" borderId="28" xfId="4" applyFont="1" applyFill="1" applyBorder="1" applyAlignment="1">
      <alignment horizontal="center" vertical="center" wrapText="1" shrinkToFit="1"/>
    </xf>
    <xf numFmtId="0" fontId="22" fillId="3" borderId="0" xfId="4" applyFont="1" applyFill="1" applyAlignment="1">
      <alignment horizontal="center" vertical="center" wrapText="1" shrinkToFit="1"/>
    </xf>
    <xf numFmtId="0" fontId="22" fillId="3" borderId="38" xfId="4" applyFont="1" applyFill="1" applyBorder="1" applyAlignment="1">
      <alignment horizontal="center" vertical="center" wrapText="1" shrinkToFit="1"/>
    </xf>
    <xf numFmtId="0" fontId="22" fillId="3" borderId="39" xfId="4" applyFont="1" applyFill="1" applyBorder="1" applyAlignment="1">
      <alignment horizontal="center" vertical="center" wrapText="1" shrinkToFit="1"/>
    </xf>
    <xf numFmtId="0" fontId="22" fillId="3" borderId="14" xfId="4" applyFont="1" applyFill="1" applyBorder="1" applyAlignment="1">
      <alignment horizontal="center" vertical="center" wrapText="1" shrinkToFit="1"/>
    </xf>
    <xf numFmtId="0" fontId="22" fillId="3" borderId="21" xfId="4" applyFont="1" applyFill="1" applyBorder="1" applyAlignment="1">
      <alignment horizontal="center" vertical="center" wrapText="1" shrinkToFit="1"/>
    </xf>
    <xf numFmtId="49" fontId="12" fillId="7" borderId="0" xfId="2" applyNumberFormat="1" applyFont="1" applyFill="1" applyAlignment="1">
      <alignment wrapText="1"/>
    </xf>
    <xf numFmtId="0" fontId="11" fillId="5" borderId="0" xfId="0" applyFont="1" applyFill="1" applyAlignment="1">
      <alignment vertical="center"/>
    </xf>
    <xf numFmtId="0" fontId="26" fillId="3" borderId="31" xfId="4" applyFont="1" applyFill="1" applyBorder="1" applyAlignment="1">
      <alignment horizontal="center" vertical="center"/>
    </xf>
    <xf numFmtId="0" fontId="26" fillId="3" borderId="30" xfId="4" applyFont="1" applyFill="1" applyBorder="1" applyAlignment="1">
      <alignment horizontal="center" vertical="center"/>
    </xf>
    <xf numFmtId="0" fontId="26" fillId="3" borderId="28" xfId="4" applyFont="1" applyFill="1" applyBorder="1" applyAlignment="1">
      <alignment horizontal="center" vertical="center"/>
    </xf>
    <xf numFmtId="0" fontId="26" fillId="3" borderId="0" xfId="4" applyFont="1" applyFill="1" applyAlignment="1">
      <alignment horizontal="center" vertical="center"/>
    </xf>
    <xf numFmtId="0" fontId="26" fillId="3" borderId="39" xfId="4" applyFont="1" applyFill="1" applyBorder="1" applyAlignment="1">
      <alignment horizontal="center" vertical="center"/>
    </xf>
    <xf numFmtId="0" fontId="26" fillId="3" borderId="14" xfId="4" applyFont="1" applyFill="1" applyBorder="1" applyAlignment="1">
      <alignment horizontal="center" vertical="center"/>
    </xf>
    <xf numFmtId="0" fontId="27" fillId="3" borderId="30" xfId="4" applyFont="1" applyFill="1" applyBorder="1" applyAlignment="1">
      <alignment horizontal="center" vertical="center" shrinkToFit="1"/>
    </xf>
    <xf numFmtId="0" fontId="27" fillId="3" borderId="0" xfId="4" applyFont="1" applyFill="1" applyAlignment="1">
      <alignment horizontal="center" vertical="center" shrinkToFit="1"/>
    </xf>
    <xf numFmtId="0" fontId="27" fillId="3" borderId="14" xfId="4" applyFont="1" applyFill="1" applyBorder="1" applyAlignment="1">
      <alignment horizontal="center" vertical="center" shrinkToFit="1"/>
    </xf>
    <xf numFmtId="0" fontId="28" fillId="3" borderId="30" xfId="4" applyFont="1" applyFill="1" applyBorder="1" applyAlignment="1">
      <alignment horizontal="center" vertical="center"/>
    </xf>
    <xf numFmtId="0" fontId="28" fillId="3" borderId="0" xfId="4" applyFont="1" applyFill="1" applyAlignment="1">
      <alignment horizontal="center" vertical="center"/>
    </xf>
    <xf numFmtId="0" fontId="28" fillId="3" borderId="14" xfId="4" applyFont="1" applyFill="1" applyBorder="1" applyAlignment="1">
      <alignment horizontal="center" vertical="center"/>
    </xf>
    <xf numFmtId="0" fontId="27" fillId="3" borderId="30" xfId="4" applyFont="1" applyFill="1" applyBorder="1" applyAlignment="1">
      <alignment horizontal="center" vertical="center"/>
    </xf>
    <xf numFmtId="0" fontId="27" fillId="3" borderId="0" xfId="4" applyFont="1" applyFill="1" applyAlignment="1">
      <alignment horizontal="center" vertical="center"/>
    </xf>
    <xf numFmtId="0" fontId="27" fillId="3" borderId="14" xfId="4" applyFont="1" applyFill="1" applyBorder="1" applyAlignment="1">
      <alignment horizontal="center" vertical="center"/>
    </xf>
    <xf numFmtId="0" fontId="27" fillId="3" borderId="34" xfId="4" applyFont="1" applyFill="1" applyBorder="1" applyAlignment="1">
      <alignment horizontal="center" vertical="center"/>
    </xf>
    <xf numFmtId="0" fontId="27" fillId="3" borderId="38" xfId="4" applyFont="1" applyFill="1" applyBorder="1" applyAlignment="1">
      <alignment horizontal="center" vertical="center"/>
    </xf>
    <xf numFmtId="0" fontId="27" fillId="3" borderId="21" xfId="4" applyFont="1" applyFill="1" applyBorder="1" applyAlignment="1">
      <alignment horizontal="center" vertical="center"/>
    </xf>
    <xf numFmtId="0" fontId="18" fillId="3" borderId="34" xfId="4" applyFont="1" applyFill="1" applyBorder="1" applyAlignment="1">
      <alignment horizontal="center" vertical="center"/>
    </xf>
    <xf numFmtId="0" fontId="18" fillId="3" borderId="38" xfId="4" applyFont="1" applyFill="1" applyBorder="1" applyAlignment="1">
      <alignment horizontal="center" vertical="center"/>
    </xf>
    <xf numFmtId="0" fontId="28" fillId="2" borderId="28" xfId="4" applyFont="1" applyFill="1" applyBorder="1" applyAlignment="1">
      <alignment horizontal="center" vertical="center" shrinkToFit="1"/>
    </xf>
    <xf numFmtId="0" fontId="28" fillId="2" borderId="0" xfId="4" applyFont="1" applyFill="1" applyAlignment="1">
      <alignment horizontal="center" vertical="center" shrinkToFit="1"/>
    </xf>
    <xf numFmtId="0" fontId="28" fillId="2" borderId="38" xfId="4" applyFont="1" applyFill="1" applyBorder="1" applyAlignment="1">
      <alignment horizontal="center" vertical="center" shrinkToFit="1"/>
    </xf>
    <xf numFmtId="0" fontId="37" fillId="3" borderId="0" xfId="4" applyFont="1" applyFill="1" applyAlignment="1">
      <alignment horizontal="center" vertical="center" shrinkToFit="1"/>
    </xf>
    <xf numFmtId="0" fontId="37" fillId="3" borderId="38" xfId="4" applyFont="1" applyFill="1" applyBorder="1" applyAlignment="1">
      <alignment horizontal="center" vertical="center" shrinkToFit="1"/>
    </xf>
    <xf numFmtId="0" fontId="27" fillId="2" borderId="40" xfId="4" applyFont="1" applyFill="1" applyBorder="1" applyAlignment="1">
      <alignment horizontal="left" vertical="center" shrinkToFit="1"/>
    </xf>
    <xf numFmtId="0" fontId="27" fillId="2" borderId="18" xfId="4" applyFont="1" applyFill="1" applyBorder="1" applyAlignment="1">
      <alignment horizontal="left" vertical="center" shrinkToFit="1"/>
    </xf>
    <xf numFmtId="0" fontId="27" fillId="2" borderId="29" xfId="4" applyFont="1" applyFill="1" applyBorder="1" applyAlignment="1">
      <alignment horizontal="left" vertical="center" shrinkToFit="1"/>
    </xf>
    <xf numFmtId="0" fontId="27" fillId="2" borderId="39" xfId="4" applyFont="1" applyFill="1" applyBorder="1" applyAlignment="1">
      <alignment horizontal="left" vertical="center" shrinkToFit="1"/>
    </xf>
    <xf numFmtId="0" fontId="27" fillId="2" borderId="14" xfId="4" applyFont="1" applyFill="1" applyBorder="1" applyAlignment="1">
      <alignment horizontal="left" vertical="center" shrinkToFit="1"/>
    </xf>
    <xf numFmtId="0" fontId="27" fillId="2" borderId="21" xfId="4" applyFont="1" applyFill="1" applyBorder="1" applyAlignment="1">
      <alignment horizontal="left" vertical="center" shrinkToFit="1"/>
    </xf>
    <xf numFmtId="0" fontId="24" fillId="3" borderId="28" xfId="4" applyFont="1" applyFill="1" applyBorder="1" applyAlignment="1">
      <alignment horizontal="center" vertical="center" shrinkToFit="1"/>
    </xf>
    <xf numFmtId="0" fontId="24" fillId="3" borderId="0" xfId="4" applyFont="1" applyFill="1" applyAlignment="1">
      <alignment horizontal="center" vertical="center" shrinkToFit="1"/>
    </xf>
    <xf numFmtId="0" fontId="24" fillId="3" borderId="0" xfId="4" applyFont="1" applyFill="1" applyAlignment="1">
      <alignment horizontal="left" vertical="center" shrinkToFit="1"/>
    </xf>
    <xf numFmtId="0" fontId="24" fillId="3" borderId="38" xfId="4" applyFont="1" applyFill="1" applyBorder="1" applyAlignment="1">
      <alignment horizontal="left" vertical="center" shrinkToFit="1"/>
    </xf>
    <xf numFmtId="0" fontId="24" fillId="3" borderId="25" xfId="4" applyFont="1" applyFill="1" applyBorder="1" applyAlignment="1">
      <alignment horizontal="left" vertical="center" shrinkToFit="1"/>
    </xf>
    <xf numFmtId="0" fontId="24" fillId="3" borderId="27" xfId="4" applyFont="1" applyFill="1" applyBorder="1" applyAlignment="1">
      <alignment horizontal="left" vertical="center" shrinkToFit="1"/>
    </xf>
    <xf numFmtId="0" fontId="18" fillId="16" borderId="0" xfId="3" applyFont="1" applyFill="1" applyAlignment="1">
      <alignment horizontal="center" vertical="center"/>
    </xf>
    <xf numFmtId="0" fontId="18" fillId="3" borderId="0" xfId="3" applyFont="1" applyFill="1" applyAlignment="1">
      <alignment horizontal="center" vertical="center"/>
    </xf>
    <xf numFmtId="0" fontId="18" fillId="3" borderId="38" xfId="3" applyFont="1" applyFill="1" applyBorder="1" applyAlignment="1">
      <alignment horizontal="center" vertical="center"/>
    </xf>
    <xf numFmtId="0" fontId="18" fillId="3" borderId="25" xfId="3" applyFont="1" applyFill="1" applyBorder="1" applyAlignment="1">
      <alignment horizontal="center" vertical="center"/>
    </xf>
    <xf numFmtId="0" fontId="18" fillId="3" borderId="27" xfId="3" applyFont="1" applyFill="1" applyBorder="1" applyAlignment="1">
      <alignment horizontal="center" vertical="center"/>
    </xf>
    <xf numFmtId="0" fontId="29" fillId="7" borderId="0" xfId="2" applyFont="1" applyFill="1" applyAlignment="1">
      <alignment vertical="center" wrapText="1"/>
    </xf>
    <xf numFmtId="0" fontId="34" fillId="5" borderId="0" xfId="0" applyFont="1" applyFill="1" applyAlignment="1">
      <alignment horizontal="right" vertical="center"/>
    </xf>
    <xf numFmtId="49" fontId="34" fillId="6" borderId="0" xfId="0" applyNumberFormat="1" applyFont="1" applyFill="1" applyAlignment="1">
      <alignment vertical="center"/>
    </xf>
    <xf numFmtId="0" fontId="37" fillId="3" borderId="40" xfId="3" applyFont="1" applyFill="1" applyBorder="1" applyAlignment="1">
      <alignment horizontal="center" vertical="center" shrinkToFit="1"/>
    </xf>
    <xf numFmtId="0" fontId="37" fillId="3" borderId="18" xfId="3" applyFont="1" applyFill="1" applyBorder="1" applyAlignment="1">
      <alignment horizontal="center" vertical="center" shrinkToFit="1"/>
    </xf>
    <xf numFmtId="0" fontId="37" fillId="3" borderId="19" xfId="3" applyFont="1" applyFill="1" applyBorder="1" applyAlignment="1">
      <alignment horizontal="center" vertical="center" shrinkToFit="1"/>
    </xf>
    <xf numFmtId="0" fontId="37" fillId="3" borderId="28" xfId="3" applyFont="1" applyFill="1" applyBorder="1" applyAlignment="1">
      <alignment horizontal="center" vertical="center" shrinkToFit="1"/>
    </xf>
    <xf numFmtId="0" fontId="37" fillId="3" borderId="0" xfId="3" applyFont="1" applyFill="1" applyAlignment="1">
      <alignment horizontal="center" vertical="center" shrinkToFit="1"/>
    </xf>
    <xf numFmtId="0" fontId="37" fillId="3" borderId="20" xfId="3" applyFont="1" applyFill="1" applyBorder="1" applyAlignment="1">
      <alignment horizontal="center" vertical="center" shrinkToFit="1"/>
    </xf>
    <xf numFmtId="0" fontId="37" fillId="3" borderId="35" xfId="3" applyFont="1" applyFill="1" applyBorder="1" applyAlignment="1">
      <alignment horizontal="center" vertical="center" shrinkToFit="1"/>
    </xf>
    <xf numFmtId="0" fontId="37" fillId="3" borderId="25" xfId="3" applyFont="1" applyFill="1" applyBorder="1" applyAlignment="1">
      <alignment horizontal="center" vertical="center" shrinkToFit="1"/>
    </xf>
    <xf numFmtId="0" fontId="37" fillId="3" borderId="26" xfId="3" applyFont="1" applyFill="1" applyBorder="1" applyAlignment="1">
      <alignment horizontal="center" vertical="center" shrinkToFit="1"/>
    </xf>
    <xf numFmtId="0" fontId="37" fillId="3" borderId="17" xfId="3" applyFont="1" applyFill="1" applyBorder="1" applyAlignment="1">
      <alignment horizontal="center" vertical="center" shrinkToFit="1"/>
    </xf>
    <xf numFmtId="0" fontId="37" fillId="3" borderId="37" xfId="3" applyFont="1" applyFill="1" applyBorder="1" applyAlignment="1">
      <alignment horizontal="center" vertical="center" shrinkToFit="1"/>
    </xf>
    <xf numFmtId="0" fontId="37" fillId="3" borderId="36" xfId="3" applyFont="1" applyFill="1" applyBorder="1" applyAlignment="1">
      <alignment horizontal="center" vertical="center" shrinkToFit="1"/>
    </xf>
    <xf numFmtId="0" fontId="37" fillId="3" borderId="29" xfId="3" applyFont="1" applyFill="1" applyBorder="1" applyAlignment="1">
      <alignment horizontal="center" vertical="center" shrinkToFit="1"/>
    </xf>
    <xf numFmtId="0" fontId="37" fillId="3" borderId="38" xfId="3" applyFont="1" applyFill="1" applyBorder="1" applyAlignment="1">
      <alignment horizontal="center" vertical="center" shrinkToFit="1"/>
    </xf>
    <xf numFmtId="0" fontId="37" fillId="3" borderId="27" xfId="3" applyFont="1" applyFill="1" applyBorder="1" applyAlignment="1">
      <alignment horizontal="center" vertical="center" shrinkToFit="1"/>
    </xf>
    <xf numFmtId="0" fontId="26" fillId="5" borderId="0" xfId="0" applyFont="1" applyFill="1" applyAlignment="1">
      <alignment horizontal="left" vertical="center"/>
    </xf>
    <xf numFmtId="0" fontId="18" fillId="3" borderId="25" xfId="4" applyFont="1" applyFill="1" applyBorder="1" applyAlignment="1">
      <alignment horizontal="center" vertical="center"/>
    </xf>
    <xf numFmtId="0" fontId="18" fillId="4" borderId="31" xfId="3" applyFont="1" applyFill="1" applyBorder="1" applyAlignment="1">
      <alignment horizontal="center" vertical="center" textRotation="255" shrinkToFit="1"/>
    </xf>
    <xf numFmtId="0" fontId="18" fillId="4" borderId="33" xfId="3" applyFont="1" applyFill="1" applyBorder="1" applyAlignment="1">
      <alignment horizontal="center" vertical="center" textRotation="255" shrinkToFit="1"/>
    </xf>
    <xf numFmtId="0" fontId="18" fillId="4" borderId="28" xfId="3" applyFont="1" applyFill="1" applyBorder="1" applyAlignment="1">
      <alignment horizontal="center" vertical="center" textRotation="255" shrinkToFit="1"/>
    </xf>
    <xf numFmtId="0" fontId="18" fillId="4" borderId="20" xfId="3" applyFont="1" applyFill="1" applyBorder="1" applyAlignment="1">
      <alignment horizontal="center" vertical="center" textRotation="255" shrinkToFit="1"/>
    </xf>
    <xf numFmtId="0" fontId="18" fillId="4" borderId="35" xfId="3" applyFont="1" applyFill="1" applyBorder="1" applyAlignment="1">
      <alignment horizontal="center" vertical="center" textRotation="255" shrinkToFit="1"/>
    </xf>
    <xf numFmtId="0" fontId="18" fillId="4" borderId="26" xfId="3" applyFont="1" applyFill="1" applyBorder="1" applyAlignment="1">
      <alignment horizontal="center" vertical="center" textRotation="255" shrinkToFit="1"/>
    </xf>
    <xf numFmtId="0" fontId="32" fillId="3" borderId="31" xfId="3" applyFont="1" applyFill="1" applyBorder="1" applyAlignment="1">
      <alignment horizontal="center" vertical="center" shrinkToFit="1"/>
    </xf>
    <xf numFmtId="0" fontId="32" fillId="3" borderId="30" xfId="3" applyFont="1" applyFill="1" applyBorder="1" applyAlignment="1">
      <alignment horizontal="center" vertical="center" shrinkToFit="1"/>
    </xf>
    <xf numFmtId="0" fontId="32" fillId="3" borderId="34" xfId="3" applyFont="1" applyFill="1" applyBorder="1" applyAlignment="1">
      <alignment horizontal="center" vertical="center" shrinkToFit="1"/>
    </xf>
    <xf numFmtId="0" fontId="32" fillId="3" borderId="35" xfId="3" applyFont="1" applyFill="1" applyBorder="1" applyAlignment="1">
      <alignment horizontal="center" vertical="center" shrinkToFit="1"/>
    </xf>
    <xf numFmtId="0" fontId="32" fillId="3" borderId="25" xfId="3" applyFont="1" applyFill="1" applyBorder="1" applyAlignment="1">
      <alignment horizontal="center" vertical="center" shrinkToFit="1"/>
    </xf>
    <xf numFmtId="0" fontId="32" fillId="3" borderId="27" xfId="3" applyFont="1" applyFill="1" applyBorder="1" applyAlignment="1">
      <alignment horizontal="center" vertical="center" shrinkToFit="1"/>
    </xf>
    <xf numFmtId="0" fontId="18" fillId="3" borderId="31" xfId="3" applyFont="1" applyFill="1" applyBorder="1" applyAlignment="1">
      <alignment horizontal="center" vertical="center"/>
    </xf>
    <xf numFmtId="0" fontId="18" fillId="3" borderId="30" xfId="3" applyFont="1" applyFill="1" applyBorder="1" applyAlignment="1">
      <alignment horizontal="center" vertical="center"/>
    </xf>
    <xf numFmtId="0" fontId="18" fillId="3" borderId="33" xfId="3" applyFont="1" applyFill="1" applyBorder="1" applyAlignment="1">
      <alignment horizontal="center" vertical="center"/>
    </xf>
    <xf numFmtId="0" fontId="18" fillId="3" borderId="39" xfId="3" applyFont="1" applyFill="1" applyBorder="1" applyAlignment="1">
      <alignment horizontal="center" vertical="center"/>
    </xf>
    <xf numFmtId="0" fontId="18" fillId="3" borderId="14" xfId="3" applyFont="1" applyFill="1" applyBorder="1" applyAlignment="1">
      <alignment horizontal="center" vertical="center"/>
    </xf>
    <xf numFmtId="0" fontId="18" fillId="3" borderId="16" xfId="3" applyFont="1" applyFill="1" applyBorder="1" applyAlignment="1">
      <alignment horizontal="center" vertical="center"/>
    </xf>
    <xf numFmtId="0" fontId="18" fillId="3" borderId="32" xfId="3" applyFont="1" applyFill="1" applyBorder="1" applyAlignment="1">
      <alignment horizontal="center" vertical="center"/>
    </xf>
    <xf numFmtId="0" fontId="18" fillId="3" borderId="15" xfId="3" applyFont="1" applyFill="1" applyBorder="1" applyAlignment="1">
      <alignment horizontal="center" vertical="center"/>
    </xf>
    <xf numFmtId="0" fontId="18" fillId="3" borderId="34" xfId="3" applyFont="1" applyFill="1" applyBorder="1" applyAlignment="1">
      <alignment horizontal="center" vertical="center"/>
    </xf>
    <xf numFmtId="0" fontId="18" fillId="3" borderId="21" xfId="3" applyFont="1" applyFill="1" applyBorder="1" applyAlignment="1">
      <alignment horizontal="center" vertical="center"/>
    </xf>
    <xf numFmtId="0" fontId="22" fillId="0" borderId="0" xfId="3" applyFont="1" applyAlignment="1">
      <alignment horizontal="center" vertical="center" wrapText="1"/>
    </xf>
    <xf numFmtId="0" fontId="39" fillId="0" borderId="0" xfId="3" applyFont="1" applyAlignment="1">
      <alignment horizontal="center" vertical="center"/>
    </xf>
    <xf numFmtId="0" fontId="45" fillId="3" borderId="0" xfId="4" applyFont="1" applyFill="1" applyAlignment="1">
      <alignment horizontal="center" vertical="center" shrinkToFit="1"/>
    </xf>
    <xf numFmtId="0" fontId="27" fillId="4" borderId="31" xfId="3" applyFont="1" applyFill="1" applyBorder="1" applyAlignment="1">
      <alignment horizontal="center" vertical="center"/>
    </xf>
    <xf numFmtId="0" fontId="27" fillId="4" borderId="30" xfId="3" applyFont="1" applyFill="1" applyBorder="1" applyAlignment="1">
      <alignment horizontal="center" vertical="center"/>
    </xf>
    <xf numFmtId="0" fontId="27" fillId="4" borderId="33" xfId="3" applyFont="1" applyFill="1" applyBorder="1" applyAlignment="1">
      <alignment horizontal="center" vertical="center"/>
    </xf>
    <xf numFmtId="0" fontId="27" fillId="4" borderId="39" xfId="3" applyFont="1" applyFill="1" applyBorder="1" applyAlignment="1">
      <alignment horizontal="center" vertical="center"/>
    </xf>
    <xf numFmtId="0" fontId="27" fillId="4" borderId="14" xfId="3" applyFont="1" applyFill="1" applyBorder="1" applyAlignment="1">
      <alignment horizontal="center" vertical="center"/>
    </xf>
    <xf numFmtId="0" fontId="27" fillId="4" borderId="16" xfId="3" applyFont="1" applyFill="1" applyBorder="1" applyAlignment="1">
      <alignment horizontal="center" vertical="center"/>
    </xf>
    <xf numFmtId="0" fontId="27" fillId="4" borderId="32" xfId="3" applyFont="1" applyFill="1" applyBorder="1" applyAlignment="1">
      <alignment horizontal="center" vertical="center"/>
    </xf>
    <xf numFmtId="0" fontId="27" fillId="4" borderId="34" xfId="3" applyFont="1" applyFill="1" applyBorder="1" applyAlignment="1">
      <alignment horizontal="center" vertical="center"/>
    </xf>
    <xf numFmtId="0" fontId="27" fillId="4" borderId="15" xfId="3" applyFont="1" applyFill="1" applyBorder="1" applyAlignment="1">
      <alignment horizontal="center" vertical="center"/>
    </xf>
    <xf numFmtId="0" fontId="27" fillId="4" borderId="21" xfId="3" applyFont="1" applyFill="1" applyBorder="1" applyAlignment="1">
      <alignment horizontal="center" vertical="center"/>
    </xf>
    <xf numFmtId="0" fontId="23" fillId="0" borderId="30" xfId="3" applyFont="1" applyBorder="1" applyAlignment="1">
      <alignment horizontal="left"/>
    </xf>
    <xf numFmtId="0" fontId="28" fillId="0" borderId="0" xfId="3" applyFont="1" applyAlignment="1">
      <alignment horizontal="center" vertical="center" shrinkToFit="1"/>
    </xf>
    <xf numFmtId="0" fontId="28" fillId="2" borderId="0" xfId="3" applyFont="1" applyFill="1" applyAlignment="1">
      <alignment horizontal="center" vertical="center" textRotation="255"/>
    </xf>
    <xf numFmtId="0" fontId="18" fillId="3" borderId="30" xfId="3" applyFont="1" applyFill="1" applyBorder="1" applyAlignment="1">
      <alignment horizontal="center" textRotation="255"/>
    </xf>
    <xf numFmtId="0" fontId="18" fillId="3" borderId="0" xfId="3" applyFont="1" applyFill="1" applyAlignment="1">
      <alignment horizontal="center" textRotation="255"/>
    </xf>
    <xf numFmtId="0" fontId="24" fillId="3" borderId="0" xfId="4" applyFont="1" applyFill="1" applyAlignment="1">
      <alignment vertical="center" shrinkToFit="1"/>
    </xf>
    <xf numFmtId="0" fontId="26" fillId="4" borderId="2" xfId="3" applyFont="1" applyFill="1" applyBorder="1" applyAlignment="1">
      <alignment horizontal="center" vertical="center"/>
    </xf>
    <xf numFmtId="0" fontId="26" fillId="4" borderId="3" xfId="3" applyFont="1" applyFill="1" applyBorder="1" applyAlignment="1">
      <alignment horizontal="center" vertical="center"/>
    </xf>
    <xf numFmtId="0" fontId="26" fillId="4" borderId="4" xfId="3" applyFont="1" applyFill="1" applyBorder="1" applyAlignment="1">
      <alignment horizontal="center" vertical="center"/>
    </xf>
    <xf numFmtId="0" fontId="26" fillId="4" borderId="45" xfId="3" applyFont="1" applyFill="1" applyBorder="1" applyAlignment="1">
      <alignment horizontal="center" vertical="center"/>
    </xf>
    <xf numFmtId="0" fontId="26" fillId="4" borderId="14" xfId="3" applyFont="1" applyFill="1" applyBorder="1" applyAlignment="1">
      <alignment horizontal="center" vertical="center"/>
    </xf>
    <xf numFmtId="0" fontId="26" fillId="4" borderId="46" xfId="3" applyFont="1" applyFill="1" applyBorder="1" applyAlignment="1">
      <alignment horizontal="center" vertical="center"/>
    </xf>
    <xf numFmtId="0" fontId="23" fillId="2" borderId="0" xfId="3" applyFont="1" applyFill="1" applyAlignment="1">
      <alignment horizontal="center" vertical="center" wrapText="1"/>
    </xf>
    <xf numFmtId="38" fontId="9" fillId="11" borderId="30" xfId="1" applyFont="1" applyFill="1" applyBorder="1" applyAlignment="1">
      <alignment horizontal="center" vertical="center" wrapText="1"/>
    </xf>
    <xf numFmtId="38" fontId="9" fillId="11" borderId="23" xfId="1" applyFont="1" applyFill="1" applyBorder="1" applyAlignment="1">
      <alignment horizontal="center" vertical="center" wrapText="1"/>
    </xf>
    <xf numFmtId="0" fontId="9" fillId="12" borderId="32" xfId="1" applyNumberFormat="1" applyFont="1" applyFill="1" applyBorder="1" applyAlignment="1">
      <alignment horizontal="center" vertical="center"/>
    </xf>
    <xf numFmtId="0" fontId="9" fillId="12" borderId="30" xfId="1" applyNumberFormat="1" applyFont="1" applyFill="1" applyBorder="1" applyAlignment="1">
      <alignment horizontal="center" vertical="center"/>
    </xf>
    <xf numFmtId="0" fontId="9" fillId="12" borderId="33" xfId="1" applyNumberFormat="1" applyFont="1" applyFill="1" applyBorder="1" applyAlignment="1">
      <alignment horizontal="center" vertical="center"/>
    </xf>
    <xf numFmtId="38" fontId="9" fillId="11" borderId="32" xfId="1" applyFont="1" applyFill="1" applyBorder="1" applyAlignment="1">
      <alignment horizontal="center" vertical="center"/>
    </xf>
    <xf numFmtId="38" fontId="9" fillId="11" borderId="33" xfId="1" applyFont="1" applyFill="1" applyBorder="1" applyAlignment="1">
      <alignment horizontal="center" vertical="center"/>
    </xf>
    <xf numFmtId="38" fontId="9" fillId="11" borderId="30" xfId="1" applyFont="1" applyFill="1" applyBorder="1" applyAlignment="1">
      <alignment horizontal="center" vertical="center"/>
    </xf>
    <xf numFmtId="38" fontId="9" fillId="11" borderId="34" xfId="1" applyFont="1" applyFill="1" applyBorder="1" applyAlignment="1">
      <alignment horizontal="center" vertical="center"/>
    </xf>
    <xf numFmtId="0" fontId="9" fillId="10" borderId="71" xfId="1" applyNumberFormat="1" applyFont="1" applyFill="1" applyBorder="1" applyAlignment="1">
      <alignment horizontal="center" vertical="center"/>
    </xf>
    <xf numFmtId="38" fontId="9" fillId="14" borderId="30" xfId="1" applyFont="1" applyFill="1" applyBorder="1" applyAlignment="1">
      <alignment horizontal="center" vertical="center" wrapText="1"/>
    </xf>
    <xf numFmtId="38" fontId="9" fillId="14" borderId="23" xfId="1" applyFont="1" applyFill="1" applyBorder="1" applyAlignment="1">
      <alignment horizontal="center" vertical="center" wrapText="1"/>
    </xf>
    <xf numFmtId="38" fontId="9" fillId="10" borderId="68" xfId="1" applyFont="1" applyFill="1" applyBorder="1" applyAlignment="1">
      <alignment horizontal="center" vertical="center"/>
    </xf>
    <xf numFmtId="38" fontId="9" fillId="10" borderId="69" xfId="1" applyFont="1" applyFill="1" applyBorder="1" applyAlignment="1">
      <alignment horizontal="center" vertical="center"/>
    </xf>
    <xf numFmtId="38" fontId="9" fillId="11" borderId="70" xfId="1" applyFont="1" applyFill="1" applyBorder="1" applyAlignment="1">
      <alignment horizontal="center" vertical="center"/>
    </xf>
    <xf numFmtId="38" fontId="9" fillId="11" borderId="68" xfId="1" applyFont="1" applyFill="1" applyBorder="1" applyAlignment="1">
      <alignment horizontal="center" vertical="center"/>
    </xf>
    <xf numFmtId="38" fontId="9" fillId="11" borderId="69" xfId="1" applyFont="1" applyFill="1" applyBorder="1" applyAlignment="1">
      <alignment horizontal="center" vertical="center"/>
    </xf>
    <xf numFmtId="38" fontId="9" fillId="12" borderId="31" xfId="1" applyFont="1" applyFill="1" applyBorder="1" applyAlignment="1">
      <alignment horizontal="center" vertical="center"/>
    </xf>
    <xf numFmtId="38" fontId="9" fillId="12" borderId="30" xfId="1" applyFont="1" applyFill="1" applyBorder="1" applyAlignment="1">
      <alignment horizontal="center" vertical="center"/>
    </xf>
    <xf numFmtId="38" fontId="9" fillId="12" borderId="33" xfId="1" applyFont="1" applyFill="1" applyBorder="1" applyAlignment="1">
      <alignment horizontal="center" vertical="center"/>
    </xf>
    <xf numFmtId="38" fontId="9" fillId="12" borderId="32" xfId="1" applyFont="1" applyFill="1" applyBorder="1" applyAlignment="1">
      <alignment horizontal="center" vertical="center"/>
    </xf>
    <xf numFmtId="0" fontId="22" fillId="3" borderId="9" xfId="4" applyFont="1" applyFill="1" applyBorder="1" applyAlignment="1">
      <alignment horizontal="center" vertical="center"/>
    </xf>
    <xf numFmtId="0" fontId="22" fillId="3" borderId="11" xfId="4" applyFont="1" applyFill="1" applyBorder="1" applyAlignment="1">
      <alignment horizontal="center" vertical="center"/>
    </xf>
    <xf numFmtId="0" fontId="22" fillId="3" borderId="12" xfId="4" applyFont="1" applyFill="1" applyBorder="1" applyAlignment="1">
      <alignment horizontal="center" vertical="center"/>
    </xf>
    <xf numFmtId="0" fontId="22" fillId="3" borderId="13" xfId="4" applyFont="1" applyFill="1" applyBorder="1" applyAlignment="1">
      <alignment horizontal="center" vertical="center"/>
    </xf>
    <xf numFmtId="0" fontId="22" fillId="3" borderId="22" xfId="4" applyFont="1" applyFill="1" applyBorder="1" applyAlignment="1">
      <alignment horizontal="center" vertical="center"/>
    </xf>
    <xf numFmtId="0" fontId="22" fillId="3" borderId="24" xfId="4" applyFont="1" applyFill="1" applyBorder="1" applyAlignment="1">
      <alignment horizontal="center" vertical="center"/>
    </xf>
    <xf numFmtId="0" fontId="38" fillId="3" borderId="0" xfId="4" applyFont="1" applyFill="1" applyAlignment="1">
      <alignment horizontal="center" vertical="center" wrapText="1"/>
    </xf>
    <xf numFmtId="0" fontId="38" fillId="3" borderId="38" xfId="4" applyFont="1" applyFill="1" applyBorder="1" applyAlignment="1">
      <alignment horizontal="center" vertical="center" wrapText="1"/>
    </xf>
    <xf numFmtId="0" fontId="38" fillId="3" borderId="23" xfId="4" applyFont="1" applyFill="1" applyBorder="1" applyAlignment="1">
      <alignment horizontal="center" vertical="center" wrapText="1"/>
    </xf>
    <xf numFmtId="0" fontId="38" fillId="3" borderId="44" xfId="4" applyFont="1" applyFill="1" applyBorder="1" applyAlignment="1">
      <alignment horizontal="center" vertical="center" wrapText="1"/>
    </xf>
    <xf numFmtId="0" fontId="34" fillId="3" borderId="10" xfId="4" applyFont="1" applyFill="1" applyBorder="1" applyAlignment="1">
      <alignment horizontal="center" vertical="center"/>
    </xf>
    <xf numFmtId="0" fontId="34" fillId="3" borderId="0" xfId="4" applyFont="1" applyFill="1" applyAlignment="1">
      <alignment horizontal="center" vertical="center"/>
    </xf>
    <xf numFmtId="0" fontId="34" fillId="3" borderId="23" xfId="4" applyFont="1" applyFill="1" applyBorder="1" applyAlignment="1">
      <alignment horizontal="center" vertical="center"/>
    </xf>
    <xf numFmtId="0" fontId="50" fillId="3" borderId="0" xfId="4" applyFont="1" applyFill="1" applyAlignment="1">
      <alignment horizontal="center" vertical="center"/>
    </xf>
    <xf numFmtId="0" fontId="50" fillId="3" borderId="0" xfId="4" applyFont="1" applyFill="1">
      <alignment vertical="center"/>
    </xf>
    <xf numFmtId="0" fontId="37" fillId="3" borderId="28" xfId="4" applyFont="1" applyFill="1" applyBorder="1" applyAlignment="1">
      <alignment horizontal="center" vertical="center"/>
    </xf>
    <xf numFmtId="0" fontId="37" fillId="3" borderId="0" xfId="4" applyFont="1" applyFill="1" applyAlignment="1">
      <alignment horizontal="center" vertical="center"/>
    </xf>
    <xf numFmtId="0" fontId="37" fillId="3" borderId="38" xfId="4" applyFont="1" applyFill="1" applyBorder="1" applyAlignment="1">
      <alignment horizontal="center" vertical="center"/>
    </xf>
    <xf numFmtId="0" fontId="32" fillId="3" borderId="28" xfId="4" applyFont="1" applyFill="1" applyBorder="1" applyAlignment="1">
      <alignment horizontal="center" vertical="center"/>
    </xf>
    <xf numFmtId="49" fontId="45" fillId="3" borderId="40" xfId="3" applyNumberFormat="1" applyFont="1" applyFill="1" applyBorder="1" applyAlignment="1">
      <alignment horizontal="center" vertical="center"/>
    </xf>
    <xf numFmtId="49" fontId="45" fillId="3" borderId="18" xfId="3" applyNumberFormat="1" applyFont="1" applyFill="1" applyBorder="1" applyAlignment="1">
      <alignment horizontal="center" vertical="center"/>
    </xf>
    <xf numFmtId="49" fontId="45" fillId="3" borderId="19" xfId="3" applyNumberFormat="1" applyFont="1" applyFill="1" applyBorder="1" applyAlignment="1">
      <alignment horizontal="center" vertical="center"/>
    </xf>
    <xf numFmtId="0" fontId="45" fillId="3" borderId="17" xfId="3" applyFont="1" applyFill="1" applyBorder="1" applyAlignment="1">
      <alignment horizontal="center" vertical="center"/>
    </xf>
    <xf numFmtId="0" fontId="45" fillId="3" borderId="18" xfId="3" applyFont="1" applyFill="1" applyBorder="1" applyAlignment="1">
      <alignment horizontal="center" vertical="center"/>
    </xf>
    <xf numFmtId="0" fontId="45" fillId="3" borderId="29" xfId="3" applyFont="1" applyFill="1" applyBorder="1" applyAlignment="1">
      <alignment horizontal="center" vertical="center"/>
    </xf>
    <xf numFmtId="49" fontId="45" fillId="3" borderId="28" xfId="3" applyNumberFormat="1" applyFont="1" applyFill="1" applyBorder="1" applyAlignment="1">
      <alignment horizontal="center" vertical="center"/>
    </xf>
    <xf numFmtId="49" fontId="45" fillId="3" borderId="0" xfId="3" applyNumberFormat="1" applyFont="1" applyFill="1" applyAlignment="1">
      <alignment horizontal="center" vertical="center"/>
    </xf>
    <xf numFmtId="49" fontId="45" fillId="3" borderId="20" xfId="3" applyNumberFormat="1" applyFont="1" applyFill="1" applyBorder="1" applyAlignment="1">
      <alignment horizontal="center" vertical="center"/>
    </xf>
    <xf numFmtId="0" fontId="45" fillId="3" borderId="37" xfId="3" applyFont="1" applyFill="1" applyBorder="1" applyAlignment="1">
      <alignment horizontal="center" vertical="center"/>
    </xf>
    <xf numFmtId="0" fontId="45" fillId="3" borderId="0" xfId="3" applyFont="1" applyFill="1" applyAlignment="1">
      <alignment horizontal="center" vertical="center"/>
    </xf>
    <xf numFmtId="0" fontId="45" fillId="3" borderId="38" xfId="3" applyFont="1" applyFill="1" applyBorder="1" applyAlignment="1">
      <alignment horizontal="center" vertical="center"/>
    </xf>
    <xf numFmtId="49" fontId="45" fillId="3" borderId="35" xfId="3" applyNumberFormat="1" applyFont="1" applyFill="1" applyBorder="1" applyAlignment="1">
      <alignment horizontal="center" vertical="center"/>
    </xf>
    <xf numFmtId="49" fontId="45" fillId="3" borderId="25" xfId="3" applyNumberFormat="1" applyFont="1" applyFill="1" applyBorder="1" applyAlignment="1">
      <alignment horizontal="center" vertical="center"/>
    </xf>
    <xf numFmtId="49" fontId="45" fillId="3" borderId="26" xfId="3" applyNumberFormat="1" applyFont="1" applyFill="1" applyBorder="1" applyAlignment="1">
      <alignment horizontal="center" vertical="center"/>
    </xf>
    <xf numFmtId="0" fontId="45" fillId="3" borderId="36" xfId="3" applyFont="1" applyFill="1" applyBorder="1" applyAlignment="1">
      <alignment horizontal="center" vertical="center"/>
    </xf>
    <xf numFmtId="0" fontId="45" fillId="3" borderId="25" xfId="3" applyFont="1" applyFill="1" applyBorder="1" applyAlignment="1">
      <alignment horizontal="center" vertical="center"/>
    </xf>
    <xf numFmtId="0" fontId="45" fillId="3" borderId="27" xfId="3" applyFont="1" applyFill="1" applyBorder="1" applyAlignment="1">
      <alignment horizontal="center" vertical="center"/>
    </xf>
    <xf numFmtId="0" fontId="38" fillId="3" borderId="0" xfId="4" applyFont="1" applyFill="1" applyAlignment="1">
      <alignment horizontal="center" vertical="center"/>
    </xf>
    <xf numFmtId="0" fontId="38" fillId="3" borderId="23" xfId="4" applyFont="1" applyFill="1" applyBorder="1" applyAlignment="1">
      <alignment horizontal="center" vertical="center"/>
    </xf>
    <xf numFmtId="0" fontId="37" fillId="3" borderId="10" xfId="4" applyFont="1" applyFill="1" applyBorder="1" applyAlignment="1">
      <alignment horizontal="center" vertical="center"/>
    </xf>
    <xf numFmtId="0" fontId="37" fillId="3" borderId="23" xfId="4" applyFont="1" applyFill="1" applyBorder="1" applyAlignment="1">
      <alignment horizontal="center" vertical="center"/>
    </xf>
    <xf numFmtId="0" fontId="50" fillId="3" borderId="10" xfId="4" applyFont="1" applyFill="1" applyBorder="1" applyAlignment="1">
      <alignment horizontal="center"/>
    </xf>
    <xf numFmtId="0" fontId="50" fillId="3" borderId="0" xfId="4" applyFont="1" applyFill="1" applyAlignment="1">
      <alignment horizontal="center"/>
    </xf>
  </cellXfs>
  <cellStyles count="42">
    <cellStyle name="パーセント 2" xfId="23" xr:uid="{00000000-0005-0000-0000-000000000000}"/>
    <cellStyle name="パーセント 2 2" xfId="41" xr:uid="{00000000-0005-0000-0000-000001000000}"/>
    <cellStyle name="パーセント 3" xfId="19" xr:uid="{00000000-0005-0000-0000-000002000000}"/>
    <cellStyle name="桁区切り" xfId="1" builtinId="6"/>
    <cellStyle name="桁区切り 2" xfId="17" xr:uid="{00000000-0005-0000-0000-000004000000}"/>
    <cellStyle name="桁区切り 2 2" xfId="5" xr:uid="{00000000-0005-0000-0000-000005000000}"/>
    <cellStyle name="桁区切り 2 2 2" xfId="26" xr:uid="{00000000-0005-0000-0000-000006000000}"/>
    <cellStyle name="桁区切り 2 3" xfId="6" xr:uid="{00000000-0005-0000-0000-000007000000}"/>
    <cellStyle name="桁区切り 3" xfId="9" xr:uid="{00000000-0005-0000-0000-000008000000}"/>
    <cellStyle name="桁区切り 4" xfId="27" xr:uid="{00000000-0005-0000-0000-000009000000}"/>
    <cellStyle name="桁区切り 4 2" xfId="30" xr:uid="{00000000-0005-0000-0000-00000A000000}"/>
    <cellStyle name="桁区切り 5" xfId="29" xr:uid="{00000000-0005-0000-0000-00000B000000}"/>
    <cellStyle name="桁区切り 6" xfId="13" xr:uid="{00000000-0005-0000-0000-00000C000000}"/>
    <cellStyle name="出力 2" xfId="25" xr:uid="{00000000-0005-0000-0000-00000D000000}"/>
    <cellStyle name="標準" xfId="0" builtinId="0"/>
    <cellStyle name="標準 2" xfId="10" xr:uid="{00000000-0005-0000-0000-00000F000000}"/>
    <cellStyle name="標準 2 2" xfId="14" xr:uid="{00000000-0005-0000-0000-000010000000}"/>
    <cellStyle name="標準 2 2 2" xfId="3" xr:uid="{00000000-0005-0000-0000-000011000000}"/>
    <cellStyle name="標準 3" xfId="11" xr:uid="{00000000-0005-0000-0000-000012000000}"/>
    <cellStyle name="標準 3 2" xfId="18" xr:uid="{00000000-0005-0000-0000-000013000000}"/>
    <cellStyle name="標準 3 2 2" xfId="28" xr:uid="{00000000-0005-0000-0000-000014000000}"/>
    <cellStyle name="標準 3 3" xfId="31" xr:uid="{00000000-0005-0000-0000-000015000000}"/>
    <cellStyle name="標準 3 3 2" xfId="32" xr:uid="{00000000-0005-0000-0000-000016000000}"/>
    <cellStyle name="標準 3 4" xfId="37" xr:uid="{00000000-0005-0000-0000-000017000000}"/>
    <cellStyle name="標準 3 5" xfId="33" xr:uid="{00000000-0005-0000-0000-000018000000}"/>
    <cellStyle name="標準 3 6" xfId="15" xr:uid="{00000000-0005-0000-0000-000019000000}"/>
    <cellStyle name="標準 4" xfId="16" xr:uid="{00000000-0005-0000-0000-00001A000000}"/>
    <cellStyle name="標準 5" xfId="20" xr:uid="{00000000-0005-0000-0000-00001B000000}"/>
    <cellStyle name="標準 5 2" xfId="38" xr:uid="{00000000-0005-0000-0000-00001C000000}"/>
    <cellStyle name="標準 5 3" xfId="34" xr:uid="{00000000-0005-0000-0000-00001D000000}"/>
    <cellStyle name="標準 6" xfId="21" xr:uid="{00000000-0005-0000-0000-00001E000000}"/>
    <cellStyle name="標準 6 2" xfId="39" xr:uid="{00000000-0005-0000-0000-00001F000000}"/>
    <cellStyle name="標準 6 3" xfId="35" xr:uid="{00000000-0005-0000-0000-000020000000}"/>
    <cellStyle name="標準 7" xfId="22" xr:uid="{00000000-0005-0000-0000-000021000000}"/>
    <cellStyle name="標準 8" xfId="24" xr:uid="{00000000-0005-0000-0000-000022000000}"/>
    <cellStyle name="標準 8 2" xfId="40" xr:uid="{00000000-0005-0000-0000-000023000000}"/>
    <cellStyle name="標準 8 3" xfId="36" xr:uid="{00000000-0005-0000-0000-000024000000}"/>
    <cellStyle name="標準 9" xfId="12" xr:uid="{00000000-0005-0000-0000-000025000000}"/>
    <cellStyle name="標準_09案内文作成用リスト（05末廣）" xfId="7" xr:uid="{00000000-0005-0000-0000-000026000000}"/>
    <cellStyle name="標準_18歳暮案内文" xfId="2" xr:uid="{00000000-0005-0000-0000-000028000000}"/>
    <cellStyle name="標準_2007丸大食品マスター@" xfId="8" xr:uid="{00000000-0005-0000-0000-000029000000}"/>
    <cellStyle name="標準_一般申込書ベース" xfId="4" xr:uid="{00000000-0005-0000-0000-00002B000000}"/>
  </cellStyles>
  <dxfs count="21">
    <dxf>
      <fill>
        <patternFill>
          <bgColor rgb="FFFFFF00"/>
        </patternFill>
      </fill>
    </dxf>
    <dxf>
      <fill>
        <patternFill>
          <bgColor rgb="FFFFFF00"/>
        </patternFill>
      </fill>
    </dxf>
    <dxf>
      <fill>
        <patternFill>
          <bgColor rgb="FFFF00FF"/>
        </patternFill>
      </fill>
    </dxf>
    <dxf>
      <fill>
        <patternFill>
          <bgColor rgb="FFFF0000"/>
        </patternFill>
      </fill>
    </dxf>
    <dxf>
      <fill>
        <patternFill>
          <bgColor rgb="FFFFFF00"/>
        </patternFill>
      </fill>
    </dxf>
    <dxf>
      <fill>
        <patternFill>
          <bgColor theme="5" tint="0.59996337778862885"/>
        </patternFill>
      </fill>
    </dxf>
    <dxf>
      <fill>
        <patternFill>
          <bgColor rgb="FFFFFF00"/>
        </patternFill>
      </fill>
    </dxf>
    <dxf>
      <fill>
        <patternFill>
          <bgColor theme="5" tint="0.59996337778862885"/>
        </patternFill>
      </fill>
    </dxf>
    <dxf>
      <fill>
        <patternFill>
          <bgColor theme="5" tint="0.59996337778862885"/>
        </patternFill>
      </fill>
    </dxf>
    <dxf>
      <fill>
        <patternFill>
          <bgColor rgb="FFFFFF00"/>
        </patternFill>
      </fill>
    </dxf>
    <dxf>
      <fill>
        <patternFill>
          <bgColor theme="5" tint="0.59996337778862885"/>
        </patternFill>
      </fill>
    </dxf>
    <dxf>
      <fill>
        <patternFill>
          <bgColor theme="5" tint="0.59996337778862885"/>
        </patternFill>
      </fill>
    </dxf>
    <dxf>
      <fill>
        <patternFill>
          <bgColor rgb="FFFFFF00"/>
        </patternFill>
      </fill>
    </dxf>
    <dxf>
      <fill>
        <patternFill>
          <bgColor rgb="FF00B0F0"/>
        </patternFill>
      </fill>
    </dxf>
    <dxf>
      <fill>
        <patternFill>
          <bgColor rgb="FFFFFF00"/>
        </patternFill>
      </fill>
    </dxf>
    <dxf>
      <fill>
        <patternFill>
          <bgColor rgb="FFFFFF00"/>
        </patternFill>
      </fill>
    </dxf>
    <dxf>
      <fill>
        <patternFill>
          <bgColor rgb="FFFFFF00"/>
        </patternFill>
      </fill>
    </dxf>
    <dxf>
      <fill>
        <patternFill>
          <bgColor rgb="FFFF00FF"/>
        </patternFill>
      </fill>
    </dxf>
    <dxf>
      <fill>
        <patternFill>
          <bgColor rgb="FFFFFF00"/>
        </patternFill>
      </fill>
    </dxf>
    <dxf>
      <fill>
        <patternFill>
          <bgColor rgb="FFFF0000"/>
        </patternFill>
      </fill>
    </dxf>
    <dxf>
      <fill>
        <patternFill>
          <bgColor rgb="FFFFFF00"/>
        </patternFill>
      </fill>
    </dxf>
  </dxfs>
  <tableStyles count="0" defaultTableStyle="TableStyleMedium2" defaultPivotStyle="PivotStyleLight16"/>
  <colors>
    <mruColors>
      <color rgb="FFFF00FF"/>
      <color rgb="FF00B0F0"/>
      <color rgb="FFCCFF99"/>
      <color rgb="FF00FF00"/>
      <color rgb="FFFFCCFF"/>
      <color rgb="FFCCFFFF"/>
      <color rgb="FFB4C6E7"/>
      <color rgb="FFF79646"/>
      <color rgb="FFCC99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74</xdr:col>
      <xdr:colOff>116123</xdr:colOff>
      <xdr:row>136</xdr:row>
      <xdr:rowOff>63954</xdr:rowOff>
    </xdr:from>
    <xdr:to>
      <xdr:col>78</xdr:col>
      <xdr:colOff>29037</xdr:colOff>
      <xdr:row>138</xdr:row>
      <xdr:rowOff>97972</xdr:rowOff>
    </xdr:to>
    <xdr:sp macro="" textlink="">
      <xdr:nvSpPr>
        <xdr:cNvPr id="2" name="AutoShape 2">
          <a:extLst>
            <a:ext uri="{FF2B5EF4-FFF2-40B4-BE49-F238E27FC236}">
              <a16:creationId xmlns:a16="http://schemas.microsoft.com/office/drawing/2014/main" id="{8C38E650-2197-4B02-A90D-C9FFDE42A92F}"/>
            </a:ext>
          </a:extLst>
        </xdr:cNvPr>
        <xdr:cNvSpPr>
          <a:spLocks noChangeArrowheads="1"/>
        </xdr:cNvSpPr>
      </xdr:nvSpPr>
      <xdr:spPr bwMode="auto">
        <a:xfrm>
          <a:off x="9984023" y="18790104"/>
          <a:ext cx="446314" cy="300718"/>
        </a:xfrm>
        <a:prstGeom prst="rightArrow">
          <a:avLst>
            <a:gd name="adj1" fmla="val 50000"/>
            <a:gd name="adj2" fmla="val 50000"/>
          </a:avLst>
        </a:prstGeom>
        <a:solidFill>
          <a:srgbClr val="FFFFFF"/>
        </a:solidFill>
        <a:ln w="9525">
          <a:solidFill>
            <a:srgbClr val="000000"/>
          </a:solidFill>
          <a:miter lim="800000"/>
          <a:headEnd/>
          <a:tailEnd/>
        </a:ln>
      </xdr:spPr>
    </xdr:sp>
    <xdr:clientData/>
  </xdr:twoCellAnchor>
  <xdr:twoCellAnchor>
    <xdr:from>
      <xdr:col>0</xdr:col>
      <xdr:colOff>68036</xdr:colOff>
      <xdr:row>1</xdr:row>
      <xdr:rowOff>13608</xdr:rowOff>
    </xdr:from>
    <xdr:to>
      <xdr:col>6</xdr:col>
      <xdr:colOff>77561</xdr:colOff>
      <xdr:row>4</xdr:row>
      <xdr:rowOff>86928</xdr:rowOff>
    </xdr:to>
    <xdr:pic>
      <xdr:nvPicPr>
        <xdr:cNvPr id="3" name="Picture 4" descr="丸大食品 [更新済み]">
          <a:extLst>
            <a:ext uri="{FF2B5EF4-FFF2-40B4-BE49-F238E27FC236}">
              <a16:creationId xmlns:a16="http://schemas.microsoft.com/office/drawing/2014/main" id="{3CC62650-D29E-4906-A494-A0E484725E1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8036" y="146958"/>
          <a:ext cx="809625" cy="501945"/>
        </a:xfrm>
        <a:prstGeom prst="rect">
          <a:avLst/>
        </a:prstGeom>
        <a:noFill/>
        <a:ln w="9252">
          <a:noFill/>
          <a:miter lim="800000"/>
          <a:headEnd/>
          <a:tailEnd/>
        </a:ln>
      </xdr:spPr>
    </xdr:pic>
    <xdr:clientData/>
  </xdr:twoCellAnchor>
  <xdr:twoCellAnchor>
    <xdr:from>
      <xdr:col>36</xdr:col>
      <xdr:colOff>52157</xdr:colOff>
      <xdr:row>2</xdr:row>
      <xdr:rowOff>0</xdr:rowOff>
    </xdr:from>
    <xdr:to>
      <xdr:col>37</xdr:col>
      <xdr:colOff>68033</xdr:colOff>
      <xdr:row>3</xdr:row>
      <xdr:rowOff>107950</xdr:rowOff>
    </xdr:to>
    <xdr:sp macro="" textlink="">
      <xdr:nvSpPr>
        <xdr:cNvPr id="4" name="上矢印 3">
          <a:extLst>
            <a:ext uri="{FF2B5EF4-FFF2-40B4-BE49-F238E27FC236}">
              <a16:creationId xmlns:a16="http://schemas.microsoft.com/office/drawing/2014/main" id="{DE03530A-0357-481A-AA46-38FEB4283669}"/>
            </a:ext>
          </a:extLst>
        </xdr:cNvPr>
        <xdr:cNvSpPr/>
      </xdr:nvSpPr>
      <xdr:spPr>
        <a:xfrm>
          <a:off x="4852757" y="266700"/>
          <a:ext cx="149226" cy="269875"/>
        </a:xfrm>
        <a:prstGeom prst="upArrow">
          <a:avLst/>
        </a:prstGeom>
        <a:noFill/>
        <a:ln w="12700"/>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33</xdr:col>
      <xdr:colOff>49896</xdr:colOff>
      <xdr:row>2</xdr:row>
      <xdr:rowOff>0</xdr:rowOff>
    </xdr:from>
    <xdr:to>
      <xdr:col>34</xdr:col>
      <xdr:colOff>73029</xdr:colOff>
      <xdr:row>3</xdr:row>
      <xdr:rowOff>107950</xdr:rowOff>
    </xdr:to>
    <xdr:sp macro="" textlink="">
      <xdr:nvSpPr>
        <xdr:cNvPr id="5" name="上矢印 4">
          <a:extLst>
            <a:ext uri="{FF2B5EF4-FFF2-40B4-BE49-F238E27FC236}">
              <a16:creationId xmlns:a16="http://schemas.microsoft.com/office/drawing/2014/main" id="{0D49F4D8-F7F2-4934-9913-B7E054D74D7C}"/>
            </a:ext>
          </a:extLst>
        </xdr:cNvPr>
        <xdr:cNvSpPr/>
      </xdr:nvSpPr>
      <xdr:spPr>
        <a:xfrm>
          <a:off x="4450446" y="266700"/>
          <a:ext cx="156483" cy="269875"/>
        </a:xfrm>
        <a:prstGeom prst="upArrow">
          <a:avLst/>
        </a:prstGeom>
        <a:noFill/>
        <a:ln w="12700"/>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47</xdr:col>
      <xdr:colOff>18143</xdr:colOff>
      <xdr:row>5</xdr:row>
      <xdr:rowOff>45357</xdr:rowOff>
    </xdr:from>
    <xdr:to>
      <xdr:col>50</xdr:col>
      <xdr:colOff>72571</xdr:colOff>
      <xdr:row>5</xdr:row>
      <xdr:rowOff>45357</xdr:rowOff>
    </xdr:to>
    <xdr:cxnSp macro="">
      <xdr:nvCxnSpPr>
        <xdr:cNvPr id="6" name="直線コネクタ 5">
          <a:extLst>
            <a:ext uri="{FF2B5EF4-FFF2-40B4-BE49-F238E27FC236}">
              <a16:creationId xmlns:a16="http://schemas.microsoft.com/office/drawing/2014/main" id="{AA86E606-0546-4406-9106-221C69587E69}"/>
            </a:ext>
          </a:extLst>
        </xdr:cNvPr>
        <xdr:cNvCxnSpPr/>
      </xdr:nvCxnSpPr>
      <xdr:spPr>
        <a:xfrm>
          <a:off x="9752693" y="740682"/>
          <a:ext cx="454478"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5A1A4-9CE7-4E0B-BDE4-E388B3F52E52}">
  <sheetPr>
    <tabColor theme="0" tint="-0.499984740745262"/>
  </sheetPr>
  <dimension ref="A1:E27"/>
  <sheetViews>
    <sheetView workbookViewId="0">
      <selection activeCell="B2" sqref="B2:B27"/>
    </sheetView>
  </sheetViews>
  <sheetFormatPr defaultRowHeight="13.5"/>
  <cols>
    <col min="1" max="1" width="21.625" bestFit="1" customWidth="1"/>
    <col min="2" max="2" width="28.75" bestFit="1" customWidth="1"/>
    <col min="4" max="4" width="21.625" bestFit="1" customWidth="1"/>
    <col min="5" max="5" width="28.75" bestFit="1" customWidth="1"/>
  </cols>
  <sheetData>
    <row r="1" spans="1:5">
      <c r="A1" s="206" t="s">
        <v>181</v>
      </c>
      <c r="B1" s="206" t="s">
        <v>182</v>
      </c>
      <c r="D1" s="206" t="s">
        <v>181</v>
      </c>
      <c r="E1" s="206" t="s">
        <v>182</v>
      </c>
    </row>
    <row r="2" spans="1:5">
      <c r="A2" t="s">
        <v>164</v>
      </c>
      <c r="B2" t="s">
        <v>180</v>
      </c>
      <c r="D2" t="s">
        <v>187</v>
      </c>
      <c r="E2" t="s">
        <v>151</v>
      </c>
    </row>
    <row r="3" spans="1:5">
      <c r="A3" t="s">
        <v>150</v>
      </c>
      <c r="B3" t="s">
        <v>165</v>
      </c>
      <c r="D3" t="s">
        <v>164</v>
      </c>
      <c r="E3" t="s">
        <v>166</v>
      </c>
    </row>
    <row r="4" spans="1:5">
      <c r="A4" t="s">
        <v>151</v>
      </c>
      <c r="B4" t="s">
        <v>151</v>
      </c>
      <c r="D4" t="s">
        <v>151</v>
      </c>
      <c r="E4" t="s">
        <v>152</v>
      </c>
    </row>
    <row r="5" spans="1:5">
      <c r="A5" t="s">
        <v>152</v>
      </c>
      <c r="B5" t="s">
        <v>166</v>
      </c>
      <c r="D5" t="s">
        <v>152</v>
      </c>
      <c r="E5" t="s">
        <v>167</v>
      </c>
    </row>
    <row r="6" spans="1:5">
      <c r="A6" t="s">
        <v>153</v>
      </c>
      <c r="B6" t="s">
        <v>152</v>
      </c>
      <c r="D6" t="s">
        <v>153</v>
      </c>
      <c r="E6" t="s">
        <v>169</v>
      </c>
    </row>
    <row r="7" spans="1:5">
      <c r="A7" t="s">
        <v>154</v>
      </c>
      <c r="B7" t="s">
        <v>167</v>
      </c>
      <c r="D7" t="s">
        <v>155</v>
      </c>
      <c r="E7" t="s">
        <v>168</v>
      </c>
    </row>
    <row r="8" spans="1:5">
      <c r="A8" t="s">
        <v>155</v>
      </c>
      <c r="B8" t="s">
        <v>169</v>
      </c>
      <c r="D8" t="s">
        <v>157</v>
      </c>
      <c r="E8" t="s">
        <v>172</v>
      </c>
    </row>
    <row r="9" spans="1:5">
      <c r="A9" t="s">
        <v>156</v>
      </c>
      <c r="B9" t="s">
        <v>168</v>
      </c>
      <c r="D9" t="s">
        <v>158</v>
      </c>
      <c r="E9" t="s">
        <v>171</v>
      </c>
    </row>
    <row r="10" spans="1:5">
      <c r="A10" t="s">
        <v>157</v>
      </c>
      <c r="B10" t="s">
        <v>147</v>
      </c>
      <c r="D10" t="s">
        <v>159</v>
      </c>
      <c r="E10" t="s">
        <v>157</v>
      </c>
    </row>
    <row r="11" spans="1:5">
      <c r="A11" t="s">
        <v>158</v>
      </c>
      <c r="B11" t="s">
        <v>170</v>
      </c>
      <c r="D11" t="s">
        <v>160</v>
      </c>
      <c r="E11" t="s">
        <v>174</v>
      </c>
    </row>
    <row r="12" spans="1:5">
      <c r="A12" t="s">
        <v>159</v>
      </c>
      <c r="B12" t="s">
        <v>172</v>
      </c>
      <c r="D12" t="s">
        <v>163</v>
      </c>
      <c r="E12" t="s">
        <v>158</v>
      </c>
    </row>
    <row r="13" spans="1:5">
      <c r="A13" t="s">
        <v>160</v>
      </c>
      <c r="B13" t="s">
        <v>171</v>
      </c>
      <c r="E13" t="s">
        <v>175</v>
      </c>
    </row>
    <row r="14" spans="1:5">
      <c r="A14" t="s">
        <v>162</v>
      </c>
      <c r="B14" t="s">
        <v>156</v>
      </c>
      <c r="E14" t="s">
        <v>159</v>
      </c>
    </row>
    <row r="15" spans="1:5">
      <c r="A15" t="s">
        <v>163</v>
      </c>
      <c r="B15" t="s">
        <v>173</v>
      </c>
      <c r="E15" t="s">
        <v>176</v>
      </c>
    </row>
    <row r="16" spans="1:5">
      <c r="B16" t="s">
        <v>157</v>
      </c>
      <c r="E16" t="s">
        <v>160</v>
      </c>
    </row>
    <row r="17" spans="2:5">
      <c r="B17" t="s">
        <v>174</v>
      </c>
      <c r="E17" t="s">
        <v>177</v>
      </c>
    </row>
    <row r="18" spans="2:5">
      <c r="B18" t="s">
        <v>158</v>
      </c>
      <c r="E18" t="s">
        <v>163</v>
      </c>
    </row>
    <row r="19" spans="2:5">
      <c r="B19" t="s">
        <v>175</v>
      </c>
      <c r="E19" t="s">
        <v>179</v>
      </c>
    </row>
    <row r="20" spans="2:5">
      <c r="B20" t="s">
        <v>159</v>
      </c>
    </row>
    <row r="21" spans="2:5">
      <c r="B21" t="s">
        <v>176</v>
      </c>
    </row>
    <row r="22" spans="2:5">
      <c r="B22" t="s">
        <v>160</v>
      </c>
    </row>
    <row r="23" spans="2:5">
      <c r="B23" t="s">
        <v>177</v>
      </c>
    </row>
    <row r="24" spans="2:5">
      <c r="B24" t="s">
        <v>161</v>
      </c>
    </row>
    <row r="25" spans="2:5">
      <c r="B25" t="s">
        <v>178</v>
      </c>
    </row>
    <row r="26" spans="2:5">
      <c r="B26" t="s">
        <v>163</v>
      </c>
    </row>
    <row r="27" spans="2:5">
      <c r="B27" t="s">
        <v>179</v>
      </c>
    </row>
  </sheetData>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6AC0A-C64F-43EA-8358-C8270B00E927}">
  <sheetPr>
    <tabColor rgb="FFCC99FF"/>
  </sheetPr>
  <dimension ref="A1:DY145"/>
  <sheetViews>
    <sheetView showGridLines="0" tabSelected="1" zoomScale="70" zoomScaleNormal="70" workbookViewId="0">
      <selection activeCell="AA17" sqref="AA17:BV21"/>
    </sheetView>
  </sheetViews>
  <sheetFormatPr defaultColWidth="9" defaultRowHeight="10.5" customHeight="1"/>
  <cols>
    <col min="1" max="88" width="1.75" style="124" customWidth="1"/>
    <col min="89" max="100" width="1.625" style="124" customWidth="1"/>
    <col min="101" max="101" width="24.625" style="124" hidden="1" customWidth="1"/>
    <col min="102" max="102" width="26" style="124" hidden="1" customWidth="1"/>
    <col min="103" max="107" width="10" style="124" hidden="1" customWidth="1"/>
    <col min="108" max="111" width="10" style="124" customWidth="1"/>
    <col min="112" max="138" width="1.625" style="124" customWidth="1"/>
    <col min="139" max="16384" width="9" style="124"/>
  </cols>
  <sheetData>
    <row r="1" spans="1:129" ht="10.5" customHeight="1">
      <c r="CP1" s="248"/>
      <c r="CQ1" s="248"/>
      <c r="CR1" s="248"/>
      <c r="CS1" s="248"/>
      <c r="CW1" s="44"/>
      <c r="CX1" s="44"/>
    </row>
    <row r="2" spans="1:129" ht="10.5" customHeight="1" thickBot="1">
      <c r="I2" s="387" t="s">
        <v>146</v>
      </c>
      <c r="J2" s="387"/>
      <c r="K2" s="387"/>
      <c r="L2" s="387"/>
      <c r="M2" s="387"/>
      <c r="N2" s="387"/>
      <c r="O2" s="387"/>
      <c r="P2" s="387"/>
      <c r="Q2" s="387"/>
      <c r="R2" s="387"/>
      <c r="S2" s="387"/>
      <c r="T2" s="387"/>
      <c r="U2" s="387"/>
      <c r="V2" s="387"/>
      <c r="W2" s="387"/>
      <c r="X2" s="387"/>
      <c r="Y2" s="387"/>
      <c r="Z2" s="387"/>
      <c r="AA2" s="387"/>
      <c r="AB2" s="387"/>
      <c r="AC2" s="387"/>
      <c r="AD2" s="387"/>
      <c r="AE2" s="387"/>
      <c r="AF2" s="387"/>
      <c r="CP2" s="362"/>
      <c r="CQ2" s="362"/>
      <c r="CR2" s="362"/>
      <c r="CS2" s="362"/>
      <c r="CW2" s="44"/>
      <c r="CX2" s="44"/>
    </row>
    <row r="3" spans="1:129" s="44" customFormat="1" ht="12.75" customHeight="1">
      <c r="C3" s="136"/>
      <c r="D3" s="136"/>
      <c r="E3" s="136"/>
      <c r="F3" s="136"/>
      <c r="G3" s="136"/>
      <c r="H3" s="136"/>
      <c r="I3" s="387"/>
      <c r="J3" s="387"/>
      <c r="K3" s="387"/>
      <c r="L3" s="387"/>
      <c r="M3" s="387"/>
      <c r="N3" s="387"/>
      <c r="O3" s="387"/>
      <c r="P3" s="387"/>
      <c r="Q3" s="387"/>
      <c r="R3" s="387"/>
      <c r="S3" s="387"/>
      <c r="T3" s="387"/>
      <c r="U3" s="387"/>
      <c r="V3" s="387"/>
      <c r="W3" s="387"/>
      <c r="X3" s="387"/>
      <c r="Y3" s="387"/>
      <c r="Z3" s="387"/>
      <c r="AA3" s="387"/>
      <c r="AB3" s="387"/>
      <c r="AC3" s="387"/>
      <c r="AD3" s="387"/>
      <c r="AE3" s="387"/>
      <c r="AF3" s="387"/>
      <c r="AG3" s="136"/>
      <c r="AH3" s="136"/>
      <c r="AI3" s="136"/>
      <c r="AJ3" s="136"/>
      <c r="AN3" s="204"/>
      <c r="AO3" s="204"/>
      <c r="AP3" s="204"/>
      <c r="AQ3" s="204"/>
      <c r="AR3" s="204"/>
      <c r="AS3" s="363" t="s">
        <v>0</v>
      </c>
      <c r="AT3" s="364"/>
      <c r="AU3" s="48"/>
      <c r="AV3" s="132"/>
      <c r="AW3" s="132"/>
      <c r="AX3" s="132"/>
      <c r="AY3" s="49"/>
      <c r="AZ3" s="50"/>
      <c r="BA3" s="204"/>
      <c r="BB3" s="204"/>
      <c r="BC3" s="204"/>
      <c r="BD3" s="204"/>
      <c r="BE3" s="204"/>
      <c r="BF3" s="204"/>
      <c r="BG3" s="204"/>
      <c r="BH3" s="204"/>
      <c r="BI3" s="204"/>
      <c r="BJ3" s="204"/>
      <c r="BK3" s="204"/>
      <c r="BL3" s="204"/>
      <c r="BM3" s="204"/>
      <c r="BN3" s="204"/>
      <c r="BO3" s="204"/>
      <c r="BP3" s="204"/>
      <c r="BQ3" s="204"/>
      <c r="CB3" s="369" t="s">
        <v>118</v>
      </c>
      <c r="CC3" s="370"/>
      <c r="CD3" s="370"/>
      <c r="CE3" s="370"/>
      <c r="CF3" s="370"/>
      <c r="CG3" s="370"/>
      <c r="CH3" s="370"/>
      <c r="CI3" s="370"/>
      <c r="CJ3" s="370"/>
      <c r="CK3" s="370"/>
      <c r="CL3" s="370"/>
      <c r="CM3" s="370"/>
      <c r="CN3" s="370"/>
      <c r="CO3" s="370"/>
      <c r="CP3" s="370"/>
      <c r="CQ3" s="370"/>
      <c r="CR3" s="370"/>
      <c r="CS3" s="371"/>
    </row>
    <row r="4" spans="1:129" s="44" customFormat="1" ht="10.5" customHeight="1" thickBot="1">
      <c r="B4" s="136"/>
      <c r="C4" s="136"/>
      <c r="D4" s="136"/>
      <c r="E4" s="136"/>
      <c r="F4" s="136"/>
      <c r="G4" s="136"/>
      <c r="H4" s="136"/>
      <c r="I4" s="387"/>
      <c r="J4" s="387"/>
      <c r="K4" s="387"/>
      <c r="L4" s="387"/>
      <c r="M4" s="387"/>
      <c r="N4" s="387"/>
      <c r="O4" s="387"/>
      <c r="P4" s="387"/>
      <c r="Q4" s="387"/>
      <c r="R4" s="387"/>
      <c r="S4" s="387"/>
      <c r="T4" s="387"/>
      <c r="U4" s="387"/>
      <c r="V4" s="387"/>
      <c r="W4" s="387"/>
      <c r="X4" s="387"/>
      <c r="Y4" s="387"/>
      <c r="Z4" s="387"/>
      <c r="AA4" s="387"/>
      <c r="AB4" s="387"/>
      <c r="AC4" s="387"/>
      <c r="AD4" s="387"/>
      <c r="AE4" s="387"/>
      <c r="AF4" s="387"/>
      <c r="AG4" s="136"/>
      <c r="AH4" s="136"/>
      <c r="AI4" s="136"/>
      <c r="AJ4" s="136"/>
      <c r="AN4" s="204"/>
      <c r="AO4" s="204"/>
      <c r="AP4" s="204"/>
      <c r="AQ4" s="204"/>
      <c r="AR4" s="204"/>
      <c r="AS4" s="365"/>
      <c r="AT4" s="366"/>
      <c r="AU4" s="52"/>
      <c r="AV4" s="45"/>
      <c r="AW4" s="45"/>
      <c r="AX4" s="45"/>
      <c r="AZ4" s="47"/>
      <c r="BA4" s="204"/>
      <c r="BB4" s="204"/>
      <c r="BC4" s="204"/>
      <c r="BD4" s="204"/>
      <c r="BE4" s="204"/>
      <c r="BF4" s="204"/>
      <c r="BG4" s="204"/>
      <c r="BH4" s="204"/>
      <c r="BI4" s="204"/>
      <c r="BJ4" s="204"/>
      <c r="BK4" s="204"/>
      <c r="BL4" s="204"/>
      <c r="BM4" s="204"/>
      <c r="BN4" s="204"/>
      <c r="BO4" s="204"/>
      <c r="BP4" s="204"/>
      <c r="BQ4" s="204"/>
      <c r="CB4" s="372"/>
      <c r="CC4" s="373"/>
      <c r="CD4" s="373"/>
      <c r="CE4" s="373"/>
      <c r="CF4" s="373"/>
      <c r="CG4" s="373"/>
      <c r="CH4" s="373"/>
      <c r="CI4" s="373"/>
      <c r="CJ4" s="373"/>
      <c r="CK4" s="373"/>
      <c r="CL4" s="373"/>
      <c r="CM4" s="373"/>
      <c r="CN4" s="373"/>
      <c r="CO4" s="373"/>
      <c r="CP4" s="373"/>
      <c r="CQ4" s="373"/>
      <c r="CR4" s="373"/>
      <c r="CS4" s="374"/>
    </row>
    <row r="5" spans="1:129" s="44" customFormat="1" ht="10.5" customHeight="1">
      <c r="B5" s="136"/>
      <c r="C5" s="136"/>
      <c r="D5" s="136"/>
      <c r="E5" s="136"/>
      <c r="F5" s="136"/>
      <c r="G5" s="136"/>
      <c r="H5" s="136"/>
      <c r="I5" s="387"/>
      <c r="J5" s="387"/>
      <c r="K5" s="387"/>
      <c r="L5" s="387"/>
      <c r="M5" s="387"/>
      <c r="N5" s="387"/>
      <c r="O5" s="387"/>
      <c r="P5" s="387"/>
      <c r="Q5" s="387"/>
      <c r="R5" s="387"/>
      <c r="S5" s="387"/>
      <c r="T5" s="387"/>
      <c r="U5" s="387"/>
      <c r="V5" s="387"/>
      <c r="W5" s="387"/>
      <c r="X5" s="387"/>
      <c r="Y5" s="387"/>
      <c r="Z5" s="387"/>
      <c r="AA5" s="387"/>
      <c r="AB5" s="387"/>
      <c r="AC5" s="387"/>
      <c r="AD5" s="387"/>
      <c r="AE5" s="387"/>
      <c r="AF5" s="387"/>
      <c r="AG5" s="136"/>
      <c r="AH5" s="136"/>
      <c r="AI5" s="136"/>
      <c r="AJ5" s="136"/>
      <c r="AN5" s="205"/>
      <c r="AO5" s="205"/>
      <c r="AP5" s="205"/>
      <c r="AQ5" s="205"/>
      <c r="AR5" s="205"/>
      <c r="AS5" s="365"/>
      <c r="AT5" s="366"/>
      <c r="AU5" s="52"/>
      <c r="AV5" s="45"/>
      <c r="AW5" s="45"/>
      <c r="AX5" s="45"/>
      <c r="AZ5" s="47"/>
      <c r="BA5" s="205"/>
      <c r="BB5" s="205"/>
      <c r="BC5" s="205"/>
      <c r="BD5" s="205"/>
      <c r="BE5" s="205"/>
      <c r="BF5" s="205"/>
      <c r="BG5" s="205"/>
      <c r="BH5" s="205"/>
      <c r="BI5" s="205"/>
      <c r="BJ5" s="205"/>
      <c r="BK5" s="205"/>
      <c r="BL5" s="205"/>
      <c r="BM5" s="205"/>
      <c r="BN5" s="205"/>
      <c r="BO5" s="205"/>
      <c r="BP5" s="205"/>
      <c r="BQ5" s="205"/>
      <c r="BR5" s="91"/>
      <c r="CB5" s="375" t="s">
        <v>119</v>
      </c>
      <c r="CC5" s="376"/>
      <c r="CD5" s="376"/>
      <c r="CE5" s="377"/>
      <c r="CF5" s="376" t="s">
        <v>5</v>
      </c>
      <c r="CG5" s="376"/>
      <c r="CH5" s="381" t="s">
        <v>120</v>
      </c>
      <c r="CI5" s="376"/>
      <c r="CJ5" s="376"/>
      <c r="CK5" s="376"/>
      <c r="CL5" s="376"/>
      <c r="CM5" s="376"/>
      <c r="CN5" s="376"/>
      <c r="CO5" s="377"/>
      <c r="CP5" s="376" t="s">
        <v>5</v>
      </c>
      <c r="CQ5" s="376"/>
      <c r="CR5" s="381" t="s">
        <v>121</v>
      </c>
      <c r="CS5" s="383"/>
      <c r="CW5" s="344"/>
      <c r="CX5" s="345" t="s">
        <v>193</v>
      </c>
    </row>
    <row r="6" spans="1:129" s="44" customFormat="1" ht="10.5" customHeight="1">
      <c r="A6" s="193"/>
      <c r="B6" s="193"/>
      <c r="C6" s="193"/>
      <c r="D6" s="193"/>
      <c r="E6" s="386" t="str">
        <f>"ＦAＸ　【 "&amp;CY15&amp;" 】"</f>
        <v>ＦAＸ　【 ０３－５２２６－３５０５ 】</v>
      </c>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N6" s="205"/>
      <c r="AO6" s="205"/>
      <c r="AP6" s="205"/>
      <c r="AQ6" s="205"/>
      <c r="AR6" s="205"/>
      <c r="AS6" s="365"/>
      <c r="AT6" s="366"/>
      <c r="AU6" s="52"/>
      <c r="AV6" s="45"/>
      <c r="AW6" s="45"/>
      <c r="AX6" s="45"/>
      <c r="AZ6" s="47"/>
      <c r="BA6" s="205"/>
      <c r="BB6" s="205"/>
      <c r="BC6" s="205"/>
      <c r="BD6" s="205"/>
      <c r="BE6" s="205"/>
      <c r="BF6" s="205"/>
      <c r="BG6" s="205"/>
      <c r="BH6" s="205"/>
      <c r="BI6" s="205"/>
      <c r="BJ6" s="205"/>
      <c r="BK6" s="205"/>
      <c r="BL6" s="205"/>
      <c r="BM6" s="205"/>
      <c r="BN6" s="205"/>
      <c r="BO6" s="205"/>
      <c r="BP6" s="205"/>
      <c r="BQ6" s="205"/>
      <c r="BR6" s="91"/>
      <c r="CB6" s="378"/>
      <c r="CC6" s="379"/>
      <c r="CD6" s="379"/>
      <c r="CE6" s="380"/>
      <c r="CF6" s="339"/>
      <c r="CG6" s="339"/>
      <c r="CH6" s="382"/>
      <c r="CI6" s="379"/>
      <c r="CJ6" s="379"/>
      <c r="CK6" s="379"/>
      <c r="CL6" s="379"/>
      <c r="CM6" s="379"/>
      <c r="CN6" s="379"/>
      <c r="CO6" s="380"/>
      <c r="CP6" s="339"/>
      <c r="CQ6" s="339"/>
      <c r="CR6" s="382"/>
      <c r="CS6" s="384"/>
      <c r="CW6" s="344"/>
      <c r="CX6" s="345"/>
    </row>
    <row r="7" spans="1:129" s="44" customFormat="1" ht="10.5" customHeight="1">
      <c r="A7" s="193"/>
      <c r="B7" s="193"/>
      <c r="C7" s="193"/>
      <c r="D7" s="193"/>
      <c r="E7" s="386"/>
      <c r="F7" s="386"/>
      <c r="G7" s="386"/>
      <c r="H7" s="386"/>
      <c r="I7" s="386"/>
      <c r="J7" s="386"/>
      <c r="K7" s="386"/>
      <c r="L7" s="386"/>
      <c r="M7" s="386"/>
      <c r="N7" s="386"/>
      <c r="O7" s="386"/>
      <c r="P7" s="386"/>
      <c r="Q7" s="386"/>
      <c r="R7" s="386"/>
      <c r="S7" s="386"/>
      <c r="T7" s="386"/>
      <c r="U7" s="386"/>
      <c r="V7" s="386"/>
      <c r="W7" s="386"/>
      <c r="X7" s="386"/>
      <c r="Y7" s="386"/>
      <c r="Z7" s="386"/>
      <c r="AA7" s="386"/>
      <c r="AB7" s="386"/>
      <c r="AC7" s="386"/>
      <c r="AD7" s="386"/>
      <c r="AE7" s="386"/>
      <c r="AF7" s="386"/>
      <c r="AG7" s="386"/>
      <c r="AH7" s="386"/>
      <c r="AI7" s="386"/>
      <c r="AJ7" s="386"/>
      <c r="AK7" s="386"/>
      <c r="AL7" s="386"/>
      <c r="AN7" s="51"/>
      <c r="AO7" s="51"/>
      <c r="AP7" s="51"/>
      <c r="AQ7" s="51"/>
      <c r="AR7" s="51"/>
      <c r="AS7" s="365"/>
      <c r="AT7" s="366"/>
      <c r="AU7" s="52"/>
      <c r="AV7" s="45"/>
      <c r="AW7" s="45"/>
      <c r="AX7" s="45"/>
      <c r="AZ7" s="47"/>
      <c r="BA7" s="203"/>
      <c r="BB7" s="203"/>
      <c r="BC7" s="203"/>
      <c r="BD7" s="203"/>
      <c r="BE7" s="203"/>
      <c r="BF7" s="203"/>
      <c r="BG7" s="203"/>
      <c r="BH7" s="203"/>
      <c r="BI7" s="203"/>
      <c r="BJ7" s="203"/>
      <c r="BK7" s="203"/>
      <c r="BL7" s="203"/>
      <c r="BM7" s="203"/>
      <c r="BN7" s="203"/>
      <c r="BO7" s="203"/>
      <c r="BP7" s="203"/>
      <c r="BQ7" s="203"/>
      <c r="BR7" s="91"/>
      <c r="CB7" s="346" t="str">
        <f>CY7</f>
        <v>05</v>
      </c>
      <c r="CC7" s="347"/>
      <c r="CD7" s="347"/>
      <c r="CE7" s="348"/>
      <c r="CF7" s="339"/>
      <c r="CG7" s="339"/>
      <c r="CH7" s="355" t="str">
        <f>DA7</f>
        <v>6626</v>
      </c>
      <c r="CI7" s="347"/>
      <c r="CJ7" s="347"/>
      <c r="CK7" s="347"/>
      <c r="CL7" s="347"/>
      <c r="CM7" s="347"/>
      <c r="CN7" s="347"/>
      <c r="CO7" s="348"/>
      <c r="CP7" s="339"/>
      <c r="CQ7" s="339"/>
      <c r="CR7" s="355" t="str">
        <f>DB7</f>
        <v>0</v>
      </c>
      <c r="CS7" s="358"/>
      <c r="CW7" s="343" t="s">
        <v>13</v>
      </c>
      <c r="CX7" s="361" t="str">
        <f>VLOOKUP($CX$5,作成用リスト!$A$3:$AX$3,2,FALSE)</f>
        <v>05-6626-0</v>
      </c>
      <c r="CY7" s="338" t="str">
        <f>VLOOKUP($CX$5,作成用リスト!$A$3:$AX$3,4,FALSE)</f>
        <v>05</v>
      </c>
      <c r="CZ7" s="338" t="str">
        <f>VLOOKUP($CX$5,作成用リスト!$A$3:$AX$3,6,FALSE)</f>
        <v>6626-0</v>
      </c>
      <c r="DA7" s="338" t="str">
        <f>LEFT(CZ7,4)</f>
        <v>6626</v>
      </c>
      <c r="DB7" s="338" t="str">
        <f>RIGHT(CZ7,1)</f>
        <v>0</v>
      </c>
    </row>
    <row r="8" spans="1:129" s="44" customFormat="1" ht="10.5" customHeight="1">
      <c r="A8" s="193"/>
      <c r="B8" s="193"/>
      <c r="C8" s="193"/>
      <c r="D8" s="193"/>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N8" s="51"/>
      <c r="AO8" s="51"/>
      <c r="AP8" s="51"/>
      <c r="AQ8" s="51"/>
      <c r="AR8" s="51"/>
      <c r="AS8" s="365"/>
      <c r="AT8" s="366"/>
      <c r="AU8" s="52"/>
      <c r="AV8" s="45"/>
      <c r="AW8" s="45"/>
      <c r="AX8" s="45"/>
      <c r="AY8" s="339" t="s">
        <v>1</v>
      </c>
      <c r="AZ8" s="340"/>
      <c r="BA8" s="137"/>
      <c r="BB8" s="137"/>
      <c r="BC8" s="137"/>
      <c r="BD8" s="137"/>
      <c r="BE8" s="137"/>
      <c r="BF8" s="137"/>
      <c r="BG8" s="137"/>
      <c r="BH8" s="137"/>
      <c r="BI8" s="137"/>
      <c r="BJ8" s="137"/>
      <c r="BK8" s="137"/>
      <c r="BL8" s="137"/>
      <c r="BM8" s="137"/>
      <c r="BN8" s="137"/>
      <c r="BO8" s="137"/>
      <c r="BP8" s="137"/>
      <c r="BQ8" s="137"/>
      <c r="BR8" s="134"/>
      <c r="CB8" s="349"/>
      <c r="CC8" s="350"/>
      <c r="CD8" s="350"/>
      <c r="CE8" s="351"/>
      <c r="CF8" s="339"/>
      <c r="CG8" s="339"/>
      <c r="CH8" s="356"/>
      <c r="CI8" s="350"/>
      <c r="CJ8" s="350"/>
      <c r="CK8" s="350"/>
      <c r="CL8" s="350"/>
      <c r="CM8" s="350"/>
      <c r="CN8" s="350"/>
      <c r="CO8" s="351"/>
      <c r="CP8" s="339"/>
      <c r="CQ8" s="339"/>
      <c r="CR8" s="356"/>
      <c r="CS8" s="359"/>
      <c r="CW8" s="343"/>
      <c r="CX8" s="361"/>
      <c r="CY8" s="338"/>
      <c r="CZ8" s="338"/>
      <c r="DA8" s="338"/>
      <c r="DB8" s="338"/>
    </row>
    <row r="9" spans="1:129" s="44" customFormat="1" ht="10.5" customHeight="1" thickBot="1">
      <c r="B9" s="136"/>
      <c r="C9" s="136"/>
      <c r="D9" s="136"/>
      <c r="E9" s="385" t="str">
        <f>TRIM(A15)&amp;"　行"</f>
        <v>公認会計士協同組合　行</v>
      </c>
      <c r="F9" s="385"/>
      <c r="G9" s="385"/>
      <c r="H9" s="385"/>
      <c r="I9" s="385"/>
      <c r="J9" s="385"/>
      <c r="K9" s="385"/>
      <c r="L9" s="385"/>
      <c r="M9" s="385"/>
      <c r="N9" s="385"/>
      <c r="O9" s="385"/>
      <c r="P9" s="385"/>
      <c r="Q9" s="385"/>
      <c r="R9" s="385"/>
      <c r="S9" s="385"/>
      <c r="T9" s="385"/>
      <c r="U9" s="385"/>
      <c r="V9" s="385"/>
      <c r="W9" s="385"/>
      <c r="X9" s="385"/>
      <c r="Y9" s="385"/>
      <c r="Z9" s="385"/>
      <c r="AA9" s="385"/>
      <c r="AB9" s="385"/>
      <c r="AC9" s="385"/>
      <c r="AD9" s="385"/>
      <c r="AE9" s="385"/>
      <c r="AF9" s="385"/>
      <c r="AG9" s="385"/>
      <c r="AH9" s="385"/>
      <c r="AI9" s="385"/>
      <c r="AJ9" s="385"/>
      <c r="AK9" s="385"/>
      <c r="AL9" s="385"/>
      <c r="AN9" s="51"/>
      <c r="AO9" s="51"/>
      <c r="AP9" s="51"/>
      <c r="AQ9" s="51"/>
      <c r="AR9" s="51"/>
      <c r="AS9" s="367"/>
      <c r="AT9" s="368"/>
      <c r="AU9" s="55"/>
      <c r="AV9" s="135"/>
      <c r="AW9" s="135"/>
      <c r="AX9" s="135"/>
      <c r="AY9" s="341"/>
      <c r="AZ9" s="342"/>
      <c r="BA9" s="137"/>
      <c r="BB9" s="137"/>
      <c r="BC9" s="137"/>
      <c r="BD9" s="137"/>
      <c r="BE9" s="137"/>
      <c r="BF9" s="137"/>
      <c r="BG9" s="137"/>
      <c r="BH9" s="137"/>
      <c r="BI9" s="137"/>
      <c r="BJ9" s="137"/>
      <c r="BK9" s="137"/>
      <c r="BL9" s="137"/>
      <c r="BM9" s="137"/>
      <c r="BN9" s="137"/>
      <c r="BO9" s="137"/>
      <c r="BP9" s="137"/>
      <c r="BQ9" s="137"/>
      <c r="BR9" s="134"/>
      <c r="CB9" s="352"/>
      <c r="CC9" s="353"/>
      <c r="CD9" s="353"/>
      <c r="CE9" s="354"/>
      <c r="CF9" s="341"/>
      <c r="CG9" s="341"/>
      <c r="CH9" s="357"/>
      <c r="CI9" s="353"/>
      <c r="CJ9" s="353"/>
      <c r="CK9" s="353"/>
      <c r="CL9" s="353"/>
      <c r="CM9" s="353"/>
      <c r="CN9" s="353"/>
      <c r="CO9" s="354"/>
      <c r="CP9" s="341"/>
      <c r="CQ9" s="341"/>
      <c r="CR9" s="357"/>
      <c r="CS9" s="360"/>
      <c r="CW9" s="343" t="s">
        <v>14</v>
      </c>
      <c r="CX9" s="289" t="str">
        <f>IF(VLOOKUP($CX$5,作成用リスト!$A$3:$AX$3,47,FALSE)="","",VLOOKUP($CX$5,作成用リスト!$A$3:$AX$3,47,FALSE))</f>
        <v>公認会計士協同組合</v>
      </c>
    </row>
    <row r="10" spans="1:129" s="44" customFormat="1" ht="12" customHeight="1">
      <c r="B10" s="136"/>
      <c r="C10" s="136"/>
      <c r="D10" s="136"/>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5"/>
      <c r="AJ10" s="385"/>
      <c r="AK10" s="385"/>
      <c r="AL10" s="385"/>
      <c r="AW10" s="133"/>
      <c r="AX10" s="133"/>
      <c r="AY10" s="133"/>
      <c r="AZ10" s="134"/>
      <c r="BA10" s="134"/>
      <c r="BB10" s="134"/>
      <c r="BC10" s="134"/>
      <c r="BD10" s="134"/>
      <c r="BE10" s="134"/>
      <c r="BF10" s="134"/>
      <c r="BG10" s="134"/>
      <c r="BH10" s="134"/>
      <c r="BI10" s="134"/>
      <c r="BJ10" s="134"/>
      <c r="BK10" s="134"/>
      <c r="BL10" s="134"/>
      <c r="BM10" s="134"/>
      <c r="BN10" s="134"/>
      <c r="BO10" s="134"/>
      <c r="BP10" s="134"/>
      <c r="BQ10" s="134"/>
      <c r="BR10" s="134"/>
      <c r="BS10" s="137"/>
      <c r="BT10" s="138"/>
      <c r="BU10" s="138"/>
      <c r="BV10" s="51"/>
      <c r="BW10" s="139"/>
      <c r="BX10" s="45"/>
      <c r="BY10" s="45"/>
      <c r="BZ10" s="45"/>
      <c r="CA10" s="123"/>
      <c r="CB10" s="123"/>
      <c r="CF10" s="123"/>
      <c r="CG10" s="123"/>
      <c r="CP10" s="123"/>
      <c r="CQ10" s="123"/>
      <c r="CW10" s="343"/>
      <c r="CX10" s="289"/>
    </row>
    <row r="11" spans="1:129" s="44" customFormat="1" ht="10.5" customHeight="1" thickBot="1">
      <c r="B11" s="56"/>
      <c r="J11" s="53"/>
      <c r="N11" s="45"/>
      <c r="O11" s="45"/>
      <c r="P11" s="45"/>
      <c r="Q11" s="45"/>
      <c r="R11" s="45"/>
      <c r="S11" s="45"/>
      <c r="T11" s="45"/>
      <c r="U11" s="45"/>
      <c r="V11" s="45"/>
      <c r="W11" s="45"/>
      <c r="X11" s="45"/>
      <c r="Y11" s="45"/>
      <c r="Z11" s="45"/>
      <c r="AA11" s="45"/>
      <c r="AB11" s="45"/>
      <c r="AC11" s="45"/>
      <c r="AD11" s="45"/>
      <c r="AE11" s="45"/>
      <c r="AI11" s="57"/>
      <c r="AJ11" s="57"/>
      <c r="AK11" s="57"/>
      <c r="AL11" s="57"/>
      <c r="AM11" s="57"/>
      <c r="AN11" s="46"/>
      <c r="AO11" s="46"/>
      <c r="AP11" s="46"/>
      <c r="AQ11" s="54"/>
      <c r="AR11" s="54"/>
      <c r="AS11" s="54"/>
      <c r="AT11" s="54"/>
      <c r="AU11" s="54"/>
      <c r="AV11" s="54"/>
      <c r="AW11" s="54"/>
      <c r="AX11" s="54"/>
      <c r="AY11" s="54"/>
      <c r="AZ11" s="54"/>
      <c r="BA11" s="54"/>
      <c r="BB11" s="54"/>
      <c r="BC11" s="54"/>
      <c r="BD11" s="54"/>
      <c r="BE11" s="54"/>
      <c r="BF11" s="54"/>
      <c r="BG11" s="54"/>
      <c r="BH11" s="54"/>
      <c r="BI11" s="54"/>
      <c r="BJ11" s="54"/>
      <c r="BK11" s="54"/>
      <c r="BL11" s="46"/>
      <c r="BM11" s="46"/>
      <c r="CW11" s="288" t="s">
        <v>15</v>
      </c>
      <c r="CX11" s="289" t="str">
        <f>IF(VLOOKUP($CX$5,作成用リスト!$A$3:$AX$3,49,FALSE)=0,"",VLOOKUP($CX$5,作成用リスト!$A$3:$AX$3,49,FALSE))</f>
        <v/>
      </c>
    </row>
    <row r="12" spans="1:129" ht="18" customHeight="1">
      <c r="A12" s="301" t="s">
        <v>92</v>
      </c>
      <c r="B12" s="302"/>
      <c r="C12" s="302"/>
      <c r="D12" s="302"/>
      <c r="E12" s="307" t="s">
        <v>183</v>
      </c>
      <c r="F12" s="307"/>
      <c r="G12" s="307"/>
      <c r="H12" s="307"/>
      <c r="I12" s="307"/>
      <c r="J12" s="310"/>
      <c r="K12" s="310"/>
      <c r="L12" s="310"/>
      <c r="M12" s="313" t="s">
        <v>93</v>
      </c>
      <c r="N12" s="313"/>
      <c r="O12" s="302"/>
      <c r="P12" s="302"/>
      <c r="Q12" s="302"/>
      <c r="R12" s="313" t="s">
        <v>94</v>
      </c>
      <c r="S12" s="316"/>
      <c r="T12" s="58"/>
      <c r="U12" s="271" t="s">
        <v>2</v>
      </c>
      <c r="V12" s="272"/>
      <c r="W12" s="140" t="s">
        <v>122</v>
      </c>
      <c r="X12" s="141"/>
      <c r="Y12" s="141"/>
      <c r="Z12" s="141"/>
      <c r="AA12" s="141"/>
      <c r="AB12" s="141"/>
      <c r="AC12" s="141"/>
      <c r="AD12" s="60"/>
      <c r="AE12" s="60"/>
      <c r="AF12" s="60"/>
      <c r="AG12" s="60"/>
      <c r="AH12" s="60"/>
      <c r="AI12" s="60"/>
      <c r="AJ12" s="60"/>
      <c r="AK12" s="60"/>
      <c r="AL12" s="61"/>
      <c r="AM12" s="61"/>
      <c r="AN12" s="61"/>
      <c r="AO12" s="62"/>
      <c r="AP12" s="62"/>
      <c r="AQ12" s="62"/>
      <c r="AR12" s="62"/>
      <c r="AS12" s="62"/>
      <c r="AT12" s="62"/>
      <c r="AU12" s="61"/>
      <c r="AV12" s="61"/>
      <c r="AW12" s="63"/>
      <c r="AX12" s="63"/>
      <c r="AY12" s="63"/>
      <c r="AZ12" s="63"/>
      <c r="BA12" s="287"/>
      <c r="BB12" s="287"/>
      <c r="BC12" s="287"/>
      <c r="BD12" s="287"/>
      <c r="BE12" s="287"/>
      <c r="BF12" s="287"/>
      <c r="BG12" s="287"/>
      <c r="BH12" s="287"/>
      <c r="BI12" s="287"/>
      <c r="BJ12" s="287"/>
      <c r="BK12" s="287"/>
      <c r="BL12" s="287"/>
      <c r="BM12" s="287"/>
      <c r="BN12" s="287"/>
      <c r="BO12" s="287"/>
      <c r="BP12" s="287"/>
      <c r="BQ12" s="287"/>
      <c r="BR12" s="287"/>
      <c r="BS12" s="287"/>
      <c r="BT12" s="287"/>
      <c r="BU12" s="287"/>
      <c r="BV12" s="319"/>
      <c r="BX12" s="142"/>
      <c r="CE12" s="143" t="s">
        <v>3</v>
      </c>
      <c r="CF12" s="61"/>
      <c r="CG12" s="61"/>
      <c r="CH12" s="61"/>
      <c r="CI12" s="61"/>
      <c r="CJ12" s="61"/>
      <c r="CK12" s="61"/>
      <c r="CL12" s="61"/>
      <c r="CM12" s="61"/>
      <c r="CN12" s="61"/>
      <c r="CO12" s="61"/>
      <c r="CP12" s="61"/>
      <c r="CQ12" s="61"/>
      <c r="CR12" s="61"/>
      <c r="CS12" s="64"/>
      <c r="CW12" s="288"/>
      <c r="CX12" s="289"/>
      <c r="DP12" s="144"/>
      <c r="DQ12" s="144"/>
      <c r="DR12" s="144"/>
      <c r="DS12" s="144"/>
      <c r="DT12" s="144"/>
      <c r="DU12" s="144"/>
      <c r="DV12" s="144"/>
      <c r="DW12" s="144"/>
      <c r="DX12" s="144"/>
      <c r="DY12" s="144"/>
    </row>
    <row r="13" spans="1:129" ht="10.5" customHeight="1">
      <c r="A13" s="303"/>
      <c r="B13" s="304"/>
      <c r="C13" s="304"/>
      <c r="D13" s="304"/>
      <c r="E13" s="308"/>
      <c r="F13" s="308"/>
      <c r="G13" s="308"/>
      <c r="H13" s="308"/>
      <c r="I13" s="308"/>
      <c r="J13" s="311"/>
      <c r="K13" s="311"/>
      <c r="L13" s="311"/>
      <c r="M13" s="314"/>
      <c r="N13" s="314"/>
      <c r="O13" s="304"/>
      <c r="P13" s="304"/>
      <c r="Q13" s="304"/>
      <c r="R13" s="314"/>
      <c r="S13" s="317"/>
      <c r="T13" s="58"/>
      <c r="U13" s="273"/>
      <c r="V13" s="274"/>
      <c r="W13" s="65"/>
      <c r="X13" s="283" t="s">
        <v>4</v>
      </c>
      <c r="Y13" s="283"/>
      <c r="Z13" s="66"/>
      <c r="AA13" s="432"/>
      <c r="AB13" s="433"/>
      <c r="AC13" s="432"/>
      <c r="AD13" s="433"/>
      <c r="AE13" s="432"/>
      <c r="AF13" s="433"/>
      <c r="AG13" s="284" t="s">
        <v>5</v>
      </c>
      <c r="AH13" s="285"/>
      <c r="AI13" s="432"/>
      <c r="AJ13" s="433"/>
      <c r="AK13" s="432"/>
      <c r="AL13" s="433"/>
      <c r="AM13" s="432"/>
      <c r="AN13" s="433"/>
      <c r="AO13" s="432"/>
      <c r="AP13" s="433"/>
      <c r="AQ13" s="67"/>
      <c r="AR13" s="67"/>
      <c r="AS13" s="67"/>
      <c r="AT13" s="67"/>
      <c r="AW13" s="68"/>
      <c r="AX13" s="68"/>
      <c r="AY13" s="68"/>
      <c r="AZ13" s="68"/>
      <c r="BA13" s="248"/>
      <c r="BB13" s="248"/>
      <c r="BC13" s="248"/>
      <c r="BD13" s="248"/>
      <c r="BE13" s="248"/>
      <c r="BF13" s="248"/>
      <c r="BG13" s="248"/>
      <c r="BH13" s="248"/>
      <c r="BI13" s="248"/>
      <c r="BJ13" s="248"/>
      <c r="BK13" s="248"/>
      <c r="BL13" s="248"/>
      <c r="BM13" s="248"/>
      <c r="BN13" s="248"/>
      <c r="BO13" s="248"/>
      <c r="BP13" s="248"/>
      <c r="BQ13" s="248"/>
      <c r="BR13" s="248"/>
      <c r="BS13" s="248"/>
      <c r="BT13" s="248"/>
      <c r="BU13" s="248"/>
      <c r="BV13" s="320"/>
      <c r="BX13" s="142"/>
      <c r="CE13" s="145"/>
      <c r="CF13" s="125"/>
      <c r="CG13" s="125"/>
      <c r="CH13" s="125"/>
      <c r="CI13" s="125"/>
      <c r="CJ13" s="125"/>
      <c r="CK13" s="125"/>
      <c r="CL13" s="125"/>
      <c r="CM13" s="125"/>
      <c r="CN13" s="125"/>
      <c r="CO13" s="125"/>
      <c r="CP13" s="125"/>
      <c r="CS13" s="69"/>
      <c r="CW13" s="288" t="s">
        <v>16</v>
      </c>
      <c r="CX13" s="289" t="str">
        <f>IF(VLOOKUP($CX$5,作成用リスト!$A$3:$AX$3,50,FALSE)=0,"",VLOOKUP($CX$5,作成用リスト!$A$3:$AX$3,50,FALSE))</f>
        <v/>
      </c>
      <c r="CY13" s="125"/>
      <c r="CZ13" s="125"/>
      <c r="DA13" s="125"/>
      <c r="DB13" s="125"/>
      <c r="DC13" s="125"/>
      <c r="DD13" s="125"/>
      <c r="DE13" s="125"/>
      <c r="DF13" s="125"/>
      <c r="DG13" s="125"/>
      <c r="DH13" s="125"/>
      <c r="DP13" s="144"/>
      <c r="DQ13" s="144"/>
      <c r="DR13" s="144"/>
      <c r="DS13" s="144"/>
      <c r="DT13" s="144"/>
      <c r="DU13" s="144"/>
      <c r="DV13" s="144"/>
      <c r="DW13" s="144"/>
      <c r="DX13" s="144"/>
      <c r="DY13" s="144"/>
    </row>
    <row r="14" spans="1:129" ht="10.5" customHeight="1">
      <c r="A14" s="305"/>
      <c r="B14" s="306"/>
      <c r="C14" s="306"/>
      <c r="D14" s="306"/>
      <c r="E14" s="309"/>
      <c r="F14" s="309"/>
      <c r="G14" s="309"/>
      <c r="H14" s="309"/>
      <c r="I14" s="309"/>
      <c r="J14" s="312"/>
      <c r="K14" s="312"/>
      <c r="L14" s="312"/>
      <c r="M14" s="315"/>
      <c r="N14" s="315"/>
      <c r="O14" s="306"/>
      <c r="P14" s="306"/>
      <c r="Q14" s="306"/>
      <c r="R14" s="315"/>
      <c r="S14" s="318"/>
      <c r="T14" s="70"/>
      <c r="U14" s="273"/>
      <c r="V14" s="274"/>
      <c r="W14" s="65"/>
      <c r="X14" s="283"/>
      <c r="Y14" s="283"/>
      <c r="Z14" s="66"/>
      <c r="AA14" s="434"/>
      <c r="AB14" s="435"/>
      <c r="AC14" s="434"/>
      <c r="AD14" s="435"/>
      <c r="AE14" s="434"/>
      <c r="AF14" s="435"/>
      <c r="AG14" s="284"/>
      <c r="AH14" s="285"/>
      <c r="AI14" s="434"/>
      <c r="AJ14" s="435"/>
      <c r="AK14" s="434"/>
      <c r="AL14" s="435"/>
      <c r="AM14" s="434"/>
      <c r="AN14" s="435"/>
      <c r="AO14" s="434"/>
      <c r="AP14" s="435"/>
      <c r="AQ14" s="67"/>
      <c r="AR14" s="67"/>
      <c r="AS14" s="67"/>
      <c r="AT14" s="67"/>
      <c r="AW14" s="71"/>
      <c r="AX14" s="71"/>
      <c r="AY14" s="71"/>
      <c r="AZ14" s="71"/>
      <c r="BA14" s="71"/>
      <c r="BB14" s="71"/>
      <c r="BL14" s="71"/>
      <c r="BS14" s="71"/>
      <c r="BV14" s="69"/>
      <c r="BX14" s="142"/>
      <c r="CE14" s="145"/>
      <c r="CF14" s="125"/>
      <c r="CG14" s="125"/>
      <c r="CH14" s="125"/>
      <c r="CI14" s="125"/>
      <c r="CJ14" s="125"/>
      <c r="CK14" s="125"/>
      <c r="CL14" s="125"/>
      <c r="CM14" s="125"/>
      <c r="CN14" s="125"/>
      <c r="CO14" s="125"/>
      <c r="CP14" s="125"/>
      <c r="CS14" s="69"/>
      <c r="CW14" s="288"/>
      <c r="CX14" s="289"/>
      <c r="DP14" s="71"/>
      <c r="DQ14" s="71"/>
      <c r="DR14" s="71"/>
      <c r="DS14" s="71"/>
    </row>
    <row r="15" spans="1:129" ht="10.5" customHeight="1">
      <c r="A15" s="290" t="str">
        <f>IF(CX9="","",CX9)</f>
        <v>公認会計士協同組合</v>
      </c>
      <c r="B15" s="291"/>
      <c r="C15" s="291"/>
      <c r="D15" s="291"/>
      <c r="E15" s="291"/>
      <c r="F15" s="291"/>
      <c r="G15" s="291"/>
      <c r="H15" s="291"/>
      <c r="I15" s="291"/>
      <c r="J15" s="291"/>
      <c r="K15" s="291"/>
      <c r="L15" s="291"/>
      <c r="M15" s="291"/>
      <c r="N15" s="291"/>
      <c r="O15" s="291"/>
      <c r="P15" s="291"/>
      <c r="Q15" s="291"/>
      <c r="R15" s="291"/>
      <c r="S15" s="292"/>
      <c r="T15" s="72"/>
      <c r="U15" s="273"/>
      <c r="V15" s="274"/>
      <c r="W15" s="65"/>
      <c r="X15" s="72"/>
      <c r="Y15" s="72"/>
      <c r="Z15" s="72"/>
      <c r="AA15" s="436"/>
      <c r="AB15" s="437"/>
      <c r="AC15" s="436"/>
      <c r="AD15" s="437"/>
      <c r="AE15" s="436"/>
      <c r="AF15" s="437"/>
      <c r="AG15" s="284"/>
      <c r="AH15" s="285"/>
      <c r="AI15" s="436"/>
      <c r="AJ15" s="437"/>
      <c r="AK15" s="436"/>
      <c r="AL15" s="437"/>
      <c r="AM15" s="436"/>
      <c r="AN15" s="437"/>
      <c r="AO15" s="436"/>
      <c r="AP15" s="437"/>
      <c r="AQ15" s="67"/>
      <c r="AR15" s="67"/>
      <c r="AS15" s="67"/>
      <c r="AT15" s="67"/>
      <c r="AW15" s="71"/>
      <c r="AX15" s="71"/>
      <c r="AY15" s="71"/>
      <c r="AZ15" s="71"/>
      <c r="BA15" s="71"/>
      <c r="BB15" s="71"/>
      <c r="BL15" s="71"/>
      <c r="BS15" s="71"/>
      <c r="BV15" s="69"/>
      <c r="BX15" s="142"/>
      <c r="CE15" s="145"/>
      <c r="CF15" s="125"/>
      <c r="CG15" s="125"/>
      <c r="CH15" s="125"/>
      <c r="CI15" s="125"/>
      <c r="CJ15" s="125"/>
      <c r="CK15" s="125"/>
      <c r="CL15" s="125"/>
      <c r="CM15" s="125"/>
      <c r="CN15" s="125"/>
      <c r="CO15" s="125"/>
      <c r="CP15" s="125"/>
      <c r="CS15" s="69"/>
      <c r="CW15" s="299" t="s">
        <v>17</v>
      </c>
      <c r="CX15" s="300" t="str">
        <f>VLOOKUP($CX$5,作成用リスト!$A$3:$AX$3,32,FALSE)</f>
        <v>03-5226-3505</v>
      </c>
      <c r="CY15" s="286" t="str">
        <f>DBCS(CX15)</f>
        <v>０３－５２２６－３５０５</v>
      </c>
      <c r="DP15" s="71"/>
      <c r="DQ15" s="71"/>
      <c r="DR15" s="71"/>
      <c r="DS15" s="71"/>
    </row>
    <row r="16" spans="1:129" ht="10.5" customHeight="1">
      <c r="A16" s="293"/>
      <c r="B16" s="294"/>
      <c r="C16" s="294"/>
      <c r="D16" s="294"/>
      <c r="E16" s="294"/>
      <c r="F16" s="294"/>
      <c r="G16" s="294"/>
      <c r="H16" s="294"/>
      <c r="I16" s="294"/>
      <c r="J16" s="294"/>
      <c r="K16" s="294"/>
      <c r="L16" s="294"/>
      <c r="M16" s="294"/>
      <c r="N16" s="294"/>
      <c r="O16" s="294"/>
      <c r="P16" s="294"/>
      <c r="Q16" s="294"/>
      <c r="R16" s="294"/>
      <c r="S16" s="295"/>
      <c r="T16" s="72"/>
      <c r="U16" s="273"/>
      <c r="V16" s="274"/>
      <c r="W16" s="65"/>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V16" s="69"/>
      <c r="BX16" s="142"/>
      <c r="CE16" s="145"/>
      <c r="CF16" s="125"/>
      <c r="CG16" s="125"/>
      <c r="CH16" s="125"/>
      <c r="CI16" s="125"/>
      <c r="CJ16" s="125"/>
      <c r="CK16" s="125"/>
      <c r="CL16" s="125"/>
      <c r="CM16" s="125"/>
      <c r="CN16" s="125"/>
      <c r="CO16" s="125"/>
      <c r="CP16" s="125"/>
      <c r="CS16" s="69"/>
      <c r="CW16" s="299"/>
      <c r="CX16" s="300"/>
      <c r="CY16" s="286"/>
    </row>
    <row r="17" spans="1:127" ht="10.5" customHeight="1" thickBot="1">
      <c r="A17" s="293"/>
      <c r="B17" s="294"/>
      <c r="C17" s="294"/>
      <c r="D17" s="294"/>
      <c r="E17" s="294"/>
      <c r="F17" s="294"/>
      <c r="G17" s="294"/>
      <c r="H17" s="294"/>
      <c r="I17" s="294"/>
      <c r="J17" s="294"/>
      <c r="K17" s="294"/>
      <c r="L17" s="294"/>
      <c r="M17" s="294"/>
      <c r="N17" s="294"/>
      <c r="O17" s="294"/>
      <c r="P17" s="294"/>
      <c r="Q17" s="294"/>
      <c r="R17" s="294"/>
      <c r="S17" s="295"/>
      <c r="T17" s="72"/>
      <c r="U17" s="273"/>
      <c r="V17" s="274"/>
      <c r="W17" s="65"/>
      <c r="X17" s="72"/>
      <c r="Y17" s="72"/>
      <c r="Z17" s="72"/>
      <c r="AA17" s="438"/>
      <c r="AB17" s="438"/>
      <c r="AC17" s="438"/>
      <c r="AD17" s="438"/>
      <c r="AE17" s="438"/>
      <c r="AF17" s="438"/>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439"/>
      <c r="BX17" s="142"/>
      <c r="CE17" s="146"/>
      <c r="CF17" s="126"/>
      <c r="CG17" s="126"/>
      <c r="CH17" s="126"/>
      <c r="CI17" s="126"/>
      <c r="CJ17" s="126"/>
      <c r="CK17" s="126"/>
      <c r="CL17" s="126"/>
      <c r="CM17" s="126"/>
      <c r="CN17" s="126"/>
      <c r="CO17" s="126"/>
      <c r="CP17" s="126"/>
      <c r="CQ17" s="147"/>
      <c r="CR17" s="147"/>
      <c r="CS17" s="148"/>
    </row>
    <row r="18" spans="1:127" ht="18.75" customHeight="1" thickBot="1">
      <c r="A18" s="293"/>
      <c r="B18" s="294"/>
      <c r="C18" s="294"/>
      <c r="D18" s="294"/>
      <c r="E18" s="294"/>
      <c r="F18" s="294"/>
      <c r="G18" s="294"/>
      <c r="H18" s="294"/>
      <c r="I18" s="294"/>
      <c r="J18" s="294"/>
      <c r="K18" s="294"/>
      <c r="L18" s="294"/>
      <c r="M18" s="294"/>
      <c r="N18" s="294"/>
      <c r="O18" s="294"/>
      <c r="P18" s="294"/>
      <c r="Q18" s="294"/>
      <c r="R18" s="294"/>
      <c r="S18" s="295"/>
      <c r="T18" s="72"/>
      <c r="U18" s="273"/>
      <c r="V18" s="274"/>
      <c r="W18" s="65"/>
      <c r="X18" s="72"/>
      <c r="Y18" s="72"/>
      <c r="Z18" s="72"/>
      <c r="AA18" s="438"/>
      <c r="AB18" s="438"/>
      <c r="AC18" s="438"/>
      <c r="AD18" s="438"/>
      <c r="AE18" s="438"/>
      <c r="AF18" s="438"/>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9"/>
    </row>
    <row r="19" spans="1:127" ht="21.75" customHeight="1">
      <c r="A19" s="296"/>
      <c r="B19" s="297"/>
      <c r="C19" s="297"/>
      <c r="D19" s="297"/>
      <c r="E19" s="297"/>
      <c r="F19" s="297"/>
      <c r="G19" s="297"/>
      <c r="H19" s="297"/>
      <c r="I19" s="297"/>
      <c r="J19" s="297"/>
      <c r="K19" s="297"/>
      <c r="L19" s="297"/>
      <c r="M19" s="297"/>
      <c r="N19" s="297"/>
      <c r="O19" s="297"/>
      <c r="P19" s="297"/>
      <c r="Q19" s="297"/>
      <c r="R19" s="297"/>
      <c r="S19" s="298"/>
      <c r="T19" s="72"/>
      <c r="U19" s="273"/>
      <c r="V19" s="274"/>
      <c r="W19" s="149"/>
      <c r="X19" s="72"/>
      <c r="Y19" s="72"/>
      <c r="Z19" s="72"/>
      <c r="AA19" s="438"/>
      <c r="AB19" s="438"/>
      <c r="AC19" s="438"/>
      <c r="AD19" s="438"/>
      <c r="AE19" s="438"/>
      <c r="AF19" s="438"/>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439"/>
      <c r="BX19" s="142"/>
      <c r="BY19" s="150" t="s">
        <v>123</v>
      </c>
      <c r="BZ19" s="61"/>
      <c r="CA19" s="61"/>
      <c r="CB19" s="61"/>
      <c r="CC19" s="61"/>
      <c r="CD19" s="61"/>
      <c r="CE19" s="61"/>
      <c r="CF19" s="61"/>
      <c r="CG19" s="61"/>
      <c r="CH19" s="61"/>
      <c r="CI19" s="61"/>
      <c r="CJ19" s="61"/>
      <c r="CK19" s="61"/>
      <c r="CL19" s="61"/>
      <c r="CM19" s="61"/>
      <c r="CN19" s="61"/>
      <c r="CO19" s="61"/>
      <c r="CP19" s="61"/>
      <c r="CQ19" s="61"/>
      <c r="CR19" s="61"/>
      <c r="CS19" s="64"/>
    </row>
    <row r="20" spans="1:127" ht="15.75" customHeight="1">
      <c r="A20" s="230" t="str">
        <f>IF(CX11="","","②"&amp;CX11)</f>
        <v/>
      </c>
      <c r="B20" s="231"/>
      <c r="C20" s="231"/>
      <c r="D20" s="231"/>
      <c r="E20" s="231"/>
      <c r="F20" s="231"/>
      <c r="G20" s="231"/>
      <c r="H20" s="231"/>
      <c r="I20" s="231"/>
      <c r="J20" s="231"/>
      <c r="K20" s="231"/>
      <c r="L20" s="231"/>
      <c r="M20" s="231"/>
      <c r="N20" s="231"/>
      <c r="O20" s="207"/>
      <c r="P20" s="207"/>
      <c r="Q20" s="207"/>
      <c r="R20" s="207"/>
      <c r="S20" s="208"/>
      <c r="T20" s="72"/>
      <c r="U20" s="273"/>
      <c r="V20" s="274"/>
      <c r="W20" s="151"/>
      <c r="AA20" s="438"/>
      <c r="AB20" s="438"/>
      <c r="AC20" s="438"/>
      <c r="AD20" s="438"/>
      <c r="AE20" s="438"/>
      <c r="AF20" s="438"/>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439"/>
      <c r="BX20" s="142"/>
      <c r="BY20" s="145"/>
      <c r="BZ20" s="125"/>
      <c r="CA20" s="125"/>
      <c r="CB20" s="125"/>
      <c r="CC20" s="125"/>
      <c r="CD20" s="125"/>
      <c r="CE20" s="125"/>
      <c r="CF20" s="125"/>
      <c r="CG20" s="125"/>
      <c r="CH20" s="125"/>
      <c r="CI20" s="125"/>
      <c r="CJ20" s="125"/>
      <c r="CS20" s="69"/>
      <c r="CX20" s="136" t="s">
        <v>145</v>
      </c>
    </row>
    <row r="21" spans="1:127" ht="18" customHeight="1">
      <c r="A21" s="209"/>
      <c r="B21" s="210"/>
      <c r="C21" s="210"/>
      <c r="D21" s="210"/>
      <c r="E21" s="210"/>
      <c r="F21" s="210"/>
      <c r="G21" s="210"/>
      <c r="H21" s="210"/>
      <c r="I21" s="210"/>
      <c r="J21" s="210"/>
      <c r="K21" s="210"/>
      <c r="L21" s="210"/>
      <c r="M21" s="210"/>
      <c r="N21" s="210"/>
      <c r="O21" s="210"/>
      <c r="P21" s="210"/>
      <c r="Q21" s="210"/>
      <c r="R21" s="210"/>
      <c r="S21" s="211"/>
      <c r="T21" s="72"/>
      <c r="U21" s="273"/>
      <c r="V21" s="274"/>
      <c r="W21" s="152"/>
      <c r="X21" s="75"/>
      <c r="Y21" s="75"/>
      <c r="Z21" s="75"/>
      <c r="AA21" s="440"/>
      <c r="AB21" s="440"/>
      <c r="AC21" s="440"/>
      <c r="AD21" s="440"/>
      <c r="AE21" s="440"/>
      <c r="AF21" s="440"/>
      <c r="AG21" s="440"/>
      <c r="AH21" s="440"/>
      <c r="AI21" s="440"/>
      <c r="AJ21" s="440"/>
      <c r="AK21" s="440"/>
      <c r="AL21" s="440"/>
      <c r="AM21" s="440"/>
      <c r="AN21" s="440"/>
      <c r="AO21" s="440"/>
      <c r="AP21" s="440"/>
      <c r="AQ21" s="440"/>
      <c r="AR21" s="440"/>
      <c r="AS21" s="440"/>
      <c r="AT21" s="440"/>
      <c r="AU21" s="440"/>
      <c r="AV21" s="440"/>
      <c r="AW21" s="440"/>
      <c r="AX21" s="440"/>
      <c r="AY21" s="440"/>
      <c r="AZ21" s="440"/>
      <c r="BA21" s="440"/>
      <c r="BB21" s="440"/>
      <c r="BC21" s="440"/>
      <c r="BD21" s="440"/>
      <c r="BE21" s="440"/>
      <c r="BF21" s="440"/>
      <c r="BG21" s="440"/>
      <c r="BH21" s="440"/>
      <c r="BI21" s="440"/>
      <c r="BJ21" s="440"/>
      <c r="BK21" s="440"/>
      <c r="BL21" s="440"/>
      <c r="BM21" s="440"/>
      <c r="BN21" s="440"/>
      <c r="BO21" s="440"/>
      <c r="BP21" s="440"/>
      <c r="BQ21" s="440"/>
      <c r="BR21" s="440"/>
      <c r="BS21" s="440"/>
      <c r="BT21" s="440"/>
      <c r="BU21" s="440"/>
      <c r="BV21" s="441"/>
      <c r="BY21" s="447"/>
      <c r="BZ21" s="448"/>
      <c r="CA21" s="448"/>
      <c r="CB21" s="448"/>
      <c r="CC21" s="448"/>
      <c r="CD21" s="448"/>
      <c r="CE21" s="448"/>
      <c r="CF21" s="448"/>
      <c r="CG21" s="448"/>
      <c r="CH21" s="448"/>
      <c r="CI21" s="448"/>
      <c r="CJ21" s="448"/>
      <c r="CK21" s="448"/>
      <c r="CL21" s="448"/>
      <c r="CM21" s="448"/>
      <c r="CN21" s="448"/>
      <c r="CO21" s="448"/>
      <c r="CP21" s="448"/>
      <c r="CQ21" s="448"/>
      <c r="CR21" s="448"/>
      <c r="CS21" s="449"/>
    </row>
    <row r="22" spans="1:127" ht="18" customHeight="1">
      <c r="A22" s="230" t="str">
        <f>IF(CX13="","","③"&amp;CX13)</f>
        <v/>
      </c>
      <c r="B22" s="231"/>
      <c r="C22" s="231"/>
      <c r="D22" s="231"/>
      <c r="E22" s="231"/>
      <c r="F22" s="231"/>
      <c r="G22" s="231"/>
      <c r="H22" s="231"/>
      <c r="I22" s="231"/>
      <c r="J22" s="231"/>
      <c r="K22" s="231"/>
      <c r="L22" s="231"/>
      <c r="M22" s="231"/>
      <c r="N22" s="231"/>
      <c r="O22" s="231"/>
      <c r="P22" s="207"/>
      <c r="Q22" s="207"/>
      <c r="R22" s="207"/>
      <c r="S22" s="208"/>
      <c r="T22" s="72"/>
      <c r="U22" s="273"/>
      <c r="V22" s="274"/>
      <c r="W22" s="261" t="s">
        <v>124</v>
      </c>
      <c r="X22" s="262"/>
      <c r="Y22" s="262"/>
      <c r="Z22" s="262"/>
      <c r="AA22" s="262"/>
      <c r="AB22" s="73"/>
      <c r="AC22" s="73"/>
      <c r="AD22" s="73"/>
      <c r="AE22" s="73"/>
      <c r="AF22" s="73"/>
      <c r="AG22" s="442"/>
      <c r="AH22" s="442"/>
      <c r="AI22" s="442"/>
      <c r="AJ22" s="442"/>
      <c r="AK22" s="442"/>
      <c r="AL22" s="442"/>
      <c r="AM22" s="442"/>
      <c r="AN22" s="442"/>
      <c r="AO22" s="442"/>
      <c r="AP22" s="442"/>
      <c r="AQ22" s="442"/>
      <c r="AR22" s="442"/>
      <c r="AS22" s="442"/>
      <c r="AT22" s="442"/>
      <c r="AU22" s="442"/>
      <c r="AV22" s="442"/>
      <c r="AW22" s="442"/>
      <c r="AX22" s="442"/>
      <c r="AY22" s="442"/>
      <c r="AZ22" s="442"/>
      <c r="BA22" s="442"/>
      <c r="BB22" s="442"/>
      <c r="BC22" s="442"/>
      <c r="BD22" s="442"/>
      <c r="BE22" s="442"/>
      <c r="BF22" s="442"/>
      <c r="BG22" s="442"/>
      <c r="BH22" s="442"/>
      <c r="BI22" s="442"/>
      <c r="BJ22" s="442"/>
      <c r="BK22" s="442"/>
      <c r="BL22" s="442"/>
      <c r="BM22" s="442"/>
      <c r="BN22" s="442"/>
      <c r="BO22" s="442"/>
      <c r="BP22" s="442"/>
      <c r="BQ22" s="442"/>
      <c r="BR22" s="442"/>
      <c r="BS22" s="73"/>
      <c r="BT22" s="73"/>
      <c r="BU22" s="73"/>
      <c r="BV22" s="74"/>
      <c r="BY22" s="447"/>
      <c r="BZ22" s="448"/>
      <c r="CA22" s="448"/>
      <c r="CB22" s="448"/>
      <c r="CC22" s="448"/>
      <c r="CD22" s="448"/>
      <c r="CE22" s="448"/>
      <c r="CF22" s="448"/>
      <c r="CG22" s="448"/>
      <c r="CH22" s="448"/>
      <c r="CI22" s="448"/>
      <c r="CJ22" s="448"/>
      <c r="CK22" s="448"/>
      <c r="CL22" s="448"/>
      <c r="CM22" s="448"/>
      <c r="CN22" s="448"/>
      <c r="CO22" s="448"/>
      <c r="CP22" s="448"/>
      <c r="CQ22" s="448"/>
      <c r="CR22" s="448"/>
      <c r="CS22" s="449"/>
    </row>
    <row r="23" spans="1:127" ht="10.5" customHeight="1">
      <c r="A23" s="209"/>
      <c r="B23" s="210"/>
      <c r="C23" s="210"/>
      <c r="D23" s="210"/>
      <c r="E23" s="210"/>
      <c r="F23" s="210"/>
      <c r="G23" s="210"/>
      <c r="H23" s="210"/>
      <c r="I23" s="210"/>
      <c r="J23" s="210"/>
      <c r="K23" s="210"/>
      <c r="L23" s="210"/>
      <c r="M23" s="210"/>
      <c r="N23" s="210"/>
      <c r="O23" s="210"/>
      <c r="P23" s="210"/>
      <c r="Q23" s="210"/>
      <c r="R23" s="210"/>
      <c r="S23" s="211"/>
      <c r="T23" s="72"/>
      <c r="U23" s="273"/>
      <c r="V23" s="274"/>
      <c r="W23" s="247"/>
      <c r="X23" s="248"/>
      <c r="Y23" s="248"/>
      <c r="Z23" s="248"/>
      <c r="AA23" s="248"/>
      <c r="AG23" s="443"/>
      <c r="AH23" s="443"/>
      <c r="AI23" s="443"/>
      <c r="AJ23" s="443"/>
      <c r="AK23" s="443"/>
      <c r="AL23" s="443"/>
      <c r="AM23" s="443"/>
      <c r="AN23" s="443"/>
      <c r="AO23" s="443"/>
      <c r="AP23" s="443"/>
      <c r="AQ23" s="443"/>
      <c r="AR23" s="443"/>
      <c r="AS23" s="443"/>
      <c r="AT23" s="443"/>
      <c r="AU23" s="443"/>
      <c r="AV23" s="443"/>
      <c r="AW23" s="443"/>
      <c r="AX23" s="443"/>
      <c r="AY23" s="443"/>
      <c r="AZ23" s="443"/>
      <c r="BA23" s="443"/>
      <c r="BB23" s="443"/>
      <c r="BC23" s="443"/>
      <c r="BD23" s="443"/>
      <c r="BE23" s="443"/>
      <c r="BF23" s="443"/>
      <c r="BG23" s="443"/>
      <c r="BH23" s="443"/>
      <c r="BI23" s="443"/>
      <c r="BJ23" s="443"/>
      <c r="BK23" s="443"/>
      <c r="BL23" s="443"/>
      <c r="BM23" s="443"/>
      <c r="BN23" s="443"/>
      <c r="BO23" s="443"/>
      <c r="BP23" s="443"/>
      <c r="BQ23" s="443"/>
      <c r="BR23" s="443"/>
      <c r="BV23" s="69"/>
      <c r="BY23" s="447"/>
      <c r="BZ23" s="448"/>
      <c r="CA23" s="448"/>
      <c r="CB23" s="448"/>
      <c r="CC23" s="448"/>
      <c r="CD23" s="448"/>
      <c r="CE23" s="448"/>
      <c r="CF23" s="448"/>
      <c r="CG23" s="448"/>
      <c r="CH23" s="448"/>
      <c r="CI23" s="448"/>
      <c r="CJ23" s="448"/>
      <c r="CK23" s="448"/>
      <c r="CL23" s="448"/>
      <c r="CM23" s="448"/>
      <c r="CN23" s="448"/>
      <c r="CO23" s="448"/>
      <c r="CP23" s="448"/>
      <c r="CQ23" s="448"/>
      <c r="CR23" s="448"/>
      <c r="CS23" s="449"/>
      <c r="DP23" s="153"/>
      <c r="DQ23" s="153"/>
      <c r="DR23" s="153"/>
      <c r="DS23" s="153"/>
      <c r="DT23" s="153"/>
      <c r="DU23" s="153"/>
      <c r="DV23" s="153"/>
      <c r="DW23" s="153"/>
    </row>
    <row r="24" spans="1:127" ht="10.5" customHeight="1" thickBot="1">
      <c r="A24" s="232" t="s">
        <v>126</v>
      </c>
      <c r="B24" s="233"/>
      <c r="C24" s="233"/>
      <c r="D24" s="233"/>
      <c r="E24" s="233"/>
      <c r="F24" s="233"/>
      <c r="G24" s="233"/>
      <c r="H24" s="233"/>
      <c r="I24" s="233"/>
      <c r="J24" s="233"/>
      <c r="K24" s="233"/>
      <c r="L24" s="233"/>
      <c r="M24" s="233"/>
      <c r="N24" s="233"/>
      <c r="O24" s="233"/>
      <c r="P24" s="233"/>
      <c r="Q24" s="233"/>
      <c r="R24" s="233"/>
      <c r="S24" s="234"/>
      <c r="T24" s="72"/>
      <c r="U24" s="273"/>
      <c r="V24" s="274"/>
      <c r="W24" s="263"/>
      <c r="X24" s="264"/>
      <c r="Y24" s="264"/>
      <c r="Z24" s="264"/>
      <c r="AA24" s="264"/>
      <c r="AB24" s="75"/>
      <c r="AC24" s="75"/>
      <c r="AD24" s="75"/>
      <c r="AE24" s="75"/>
      <c r="AF24" s="75"/>
      <c r="AG24" s="444"/>
      <c r="AH24" s="444"/>
      <c r="AI24" s="444"/>
      <c r="AJ24" s="444"/>
      <c r="AK24" s="444"/>
      <c r="AL24" s="444"/>
      <c r="AM24" s="444"/>
      <c r="AN24" s="444"/>
      <c r="AO24" s="444"/>
      <c r="AP24" s="444"/>
      <c r="AQ24" s="444"/>
      <c r="AR24" s="444"/>
      <c r="AS24" s="444"/>
      <c r="AT24" s="444"/>
      <c r="AU24" s="444"/>
      <c r="AV24" s="444"/>
      <c r="AW24" s="444"/>
      <c r="AX24" s="444"/>
      <c r="AY24" s="444"/>
      <c r="AZ24" s="444"/>
      <c r="BA24" s="444"/>
      <c r="BB24" s="444"/>
      <c r="BC24" s="444"/>
      <c r="BD24" s="444"/>
      <c r="BE24" s="444"/>
      <c r="BF24" s="444"/>
      <c r="BG24" s="444"/>
      <c r="BH24" s="444"/>
      <c r="BI24" s="444"/>
      <c r="BJ24" s="444"/>
      <c r="BK24" s="444"/>
      <c r="BL24" s="444"/>
      <c r="BM24" s="444"/>
      <c r="BN24" s="444"/>
      <c r="BO24" s="444"/>
      <c r="BP24" s="444"/>
      <c r="BQ24" s="444"/>
      <c r="BR24" s="444"/>
      <c r="BS24" s="75"/>
      <c r="BT24" s="75"/>
      <c r="BU24" s="75"/>
      <c r="BV24" s="76"/>
      <c r="BY24" s="146"/>
      <c r="BZ24" s="126"/>
      <c r="CA24" s="126"/>
      <c r="CB24" s="126"/>
      <c r="CC24" s="126"/>
      <c r="CD24" s="126"/>
      <c r="CE24" s="126"/>
      <c r="CF24" s="126"/>
      <c r="CG24" s="126"/>
      <c r="CH24" s="126"/>
      <c r="CI24" s="126"/>
      <c r="CJ24" s="126"/>
      <c r="CK24" s="147"/>
      <c r="CL24" s="147"/>
      <c r="CM24" s="147"/>
      <c r="CN24" s="79"/>
      <c r="CO24" s="79"/>
      <c r="CP24" s="79"/>
      <c r="CQ24" s="79"/>
      <c r="CR24" s="79"/>
      <c r="CS24" s="154"/>
      <c r="DP24" s="153"/>
      <c r="DQ24" s="153"/>
      <c r="DR24" s="153"/>
      <c r="DS24" s="153"/>
      <c r="DT24" s="153"/>
      <c r="DU24" s="153"/>
      <c r="DV24" s="153"/>
      <c r="DW24" s="153"/>
    </row>
    <row r="25" spans="1:127" ht="18.75" customHeight="1" thickBot="1">
      <c r="A25" s="235"/>
      <c r="B25" s="236"/>
      <c r="C25" s="236"/>
      <c r="D25" s="236"/>
      <c r="E25" s="236"/>
      <c r="F25" s="236"/>
      <c r="G25" s="236"/>
      <c r="H25" s="236"/>
      <c r="I25" s="236"/>
      <c r="J25" s="236"/>
      <c r="K25" s="236"/>
      <c r="L25" s="236"/>
      <c r="M25" s="236"/>
      <c r="N25" s="236"/>
      <c r="O25" s="236"/>
      <c r="P25" s="236"/>
      <c r="Q25" s="236"/>
      <c r="R25" s="236"/>
      <c r="S25" s="237"/>
      <c r="U25" s="273"/>
      <c r="V25" s="274"/>
      <c r="W25" s="155" t="s">
        <v>125</v>
      </c>
      <c r="AK25" s="125"/>
      <c r="AL25" s="125"/>
      <c r="BC25" s="156"/>
      <c r="BD25" s="156"/>
      <c r="BE25" s="156"/>
      <c r="BF25" s="156"/>
      <c r="BG25" s="156"/>
      <c r="BH25" s="156"/>
      <c r="BI25" s="156"/>
      <c r="BJ25" s="156"/>
      <c r="BK25" s="156"/>
      <c r="BM25" s="156"/>
      <c r="BN25" s="156"/>
      <c r="BO25" s="156"/>
      <c r="BP25" s="156"/>
      <c r="BQ25" s="156"/>
      <c r="BR25" s="156"/>
      <c r="BV25" s="69"/>
    </row>
    <row r="26" spans="1:127" ht="19.5" customHeight="1">
      <c r="A26" s="321" t="s">
        <v>128</v>
      </c>
      <c r="B26" s="322"/>
      <c r="C26" s="322"/>
      <c r="D26" s="322"/>
      <c r="E26" s="322"/>
      <c r="F26" s="322"/>
      <c r="G26" s="322"/>
      <c r="H26" s="322"/>
      <c r="I26" s="322"/>
      <c r="J26" s="322"/>
      <c r="K26" s="322"/>
      <c r="L26" s="322"/>
      <c r="M26" s="322"/>
      <c r="N26" s="322"/>
      <c r="O26" s="322"/>
      <c r="P26" s="322"/>
      <c r="Q26" s="322"/>
      <c r="R26" s="322"/>
      <c r="S26" s="323"/>
      <c r="U26" s="273"/>
      <c r="V26" s="274"/>
      <c r="W26" s="151"/>
      <c r="AG26" s="445"/>
      <c r="AH26" s="445"/>
      <c r="AI26" s="445"/>
      <c r="AJ26" s="445"/>
      <c r="AK26" s="445"/>
      <c r="AL26" s="445"/>
      <c r="AM26" s="445"/>
      <c r="AN26" s="445"/>
      <c r="AO26" s="445"/>
      <c r="AP26" s="445"/>
      <c r="AQ26" s="445"/>
      <c r="AR26" s="445"/>
      <c r="AS26" s="445"/>
      <c r="AT26" s="445"/>
      <c r="AU26" s="445"/>
      <c r="AV26" s="445"/>
      <c r="AW26" s="445"/>
      <c r="AX26" s="445"/>
      <c r="AY26" s="445"/>
      <c r="AZ26" s="445"/>
      <c r="BA26" s="445"/>
      <c r="BB26" s="445"/>
      <c r="BC26" s="445"/>
      <c r="BD26" s="445"/>
      <c r="BE26" s="445"/>
      <c r="BF26" s="445"/>
      <c r="BG26" s="445"/>
      <c r="BH26" s="445"/>
      <c r="BI26" s="445"/>
      <c r="BJ26" s="445"/>
      <c r="BK26" s="445"/>
      <c r="BL26" s="445"/>
      <c r="BM26" s="445"/>
      <c r="BN26" s="445"/>
      <c r="BO26" s="445"/>
      <c r="BP26" s="445"/>
      <c r="BQ26" s="445"/>
      <c r="BR26" s="445"/>
      <c r="BS26" s="446"/>
      <c r="BV26" s="69"/>
      <c r="CB26" s="150" t="s">
        <v>127</v>
      </c>
      <c r="CC26" s="61"/>
      <c r="CD26" s="61"/>
      <c r="CE26" s="61"/>
      <c r="CF26" s="61"/>
      <c r="CG26" s="61"/>
      <c r="CH26" s="61"/>
      <c r="CI26" s="61"/>
      <c r="CJ26" s="61"/>
      <c r="CK26" s="61"/>
      <c r="CL26" s="61"/>
      <c r="CM26" s="61"/>
      <c r="CN26" s="61"/>
      <c r="CO26" s="61"/>
      <c r="CP26" s="61"/>
      <c r="CQ26" s="61"/>
      <c r="CR26" s="61"/>
      <c r="CS26" s="64"/>
    </row>
    <row r="27" spans="1:127" ht="6" customHeight="1">
      <c r="A27" s="321"/>
      <c r="B27" s="322"/>
      <c r="C27" s="322"/>
      <c r="D27" s="322"/>
      <c r="E27" s="322"/>
      <c r="F27" s="322"/>
      <c r="G27" s="322"/>
      <c r="H27" s="322"/>
      <c r="I27" s="322"/>
      <c r="J27" s="322"/>
      <c r="K27" s="322"/>
      <c r="L27" s="322"/>
      <c r="M27" s="322"/>
      <c r="N27" s="322"/>
      <c r="O27" s="322"/>
      <c r="P27" s="322"/>
      <c r="Q27" s="322"/>
      <c r="R27" s="322"/>
      <c r="S27" s="323"/>
      <c r="U27" s="273"/>
      <c r="V27" s="274"/>
      <c r="W27" s="151"/>
      <c r="AG27" s="445"/>
      <c r="AH27" s="445"/>
      <c r="AI27" s="445"/>
      <c r="AJ27" s="445"/>
      <c r="AK27" s="445"/>
      <c r="AL27" s="445"/>
      <c r="AM27" s="445"/>
      <c r="AN27" s="445"/>
      <c r="AO27" s="445"/>
      <c r="AP27" s="445"/>
      <c r="AQ27" s="445"/>
      <c r="AR27" s="445"/>
      <c r="AS27" s="445"/>
      <c r="AT27" s="445"/>
      <c r="AU27" s="445"/>
      <c r="AV27" s="445"/>
      <c r="AW27" s="445"/>
      <c r="AX27" s="445"/>
      <c r="AY27" s="445"/>
      <c r="AZ27" s="445"/>
      <c r="BA27" s="445"/>
      <c r="BB27" s="445"/>
      <c r="BC27" s="445"/>
      <c r="BD27" s="445"/>
      <c r="BE27" s="445"/>
      <c r="BF27" s="445"/>
      <c r="BG27" s="445"/>
      <c r="BH27" s="445"/>
      <c r="BI27" s="445"/>
      <c r="BJ27" s="445"/>
      <c r="BK27" s="445"/>
      <c r="BL27" s="445"/>
      <c r="BM27" s="445"/>
      <c r="BN27" s="445"/>
      <c r="BO27" s="445"/>
      <c r="BP27" s="445"/>
      <c r="BQ27" s="445"/>
      <c r="BR27" s="445"/>
      <c r="BS27" s="446"/>
      <c r="BT27" s="324" t="s">
        <v>7</v>
      </c>
      <c r="BU27" s="324"/>
      <c r="BV27" s="325"/>
      <c r="CB27" s="145"/>
      <c r="CC27" s="125"/>
      <c r="CD27" s="125"/>
      <c r="CE27" s="125"/>
      <c r="CF27" s="125"/>
      <c r="CG27" s="125"/>
      <c r="CH27" s="125"/>
      <c r="CI27" s="125"/>
      <c r="CJ27" s="125"/>
      <c r="CK27" s="125"/>
      <c r="CL27" s="125"/>
      <c r="CM27" s="125"/>
      <c r="CN27" s="125"/>
      <c r="CO27" s="125"/>
      <c r="CS27" s="69"/>
    </row>
    <row r="28" spans="1:127" ht="10.5" customHeight="1">
      <c r="A28" s="326" t="s">
        <v>191</v>
      </c>
      <c r="B28" s="327"/>
      <c r="C28" s="327"/>
      <c r="D28" s="327"/>
      <c r="E28" s="327"/>
      <c r="F28" s="327"/>
      <c r="G28" s="327"/>
      <c r="H28" s="327"/>
      <c r="I28" s="327"/>
      <c r="J28" s="327"/>
      <c r="K28" s="327"/>
      <c r="L28" s="327"/>
      <c r="M28" s="327"/>
      <c r="N28" s="327"/>
      <c r="O28" s="327"/>
      <c r="P28" s="327"/>
      <c r="Q28" s="327"/>
      <c r="R28" s="327"/>
      <c r="S28" s="328"/>
      <c r="U28" s="273"/>
      <c r="V28" s="274"/>
      <c r="AG28" s="445"/>
      <c r="AH28" s="445"/>
      <c r="AI28" s="445"/>
      <c r="AJ28" s="445"/>
      <c r="AK28" s="445"/>
      <c r="AL28" s="445"/>
      <c r="AM28" s="445"/>
      <c r="AN28" s="445"/>
      <c r="AO28" s="445"/>
      <c r="AP28" s="445"/>
      <c r="AQ28" s="445"/>
      <c r="AR28" s="445"/>
      <c r="AS28" s="445"/>
      <c r="AT28" s="445"/>
      <c r="AU28" s="445"/>
      <c r="AV28" s="445"/>
      <c r="AW28" s="445"/>
      <c r="AX28" s="445"/>
      <c r="AY28" s="445"/>
      <c r="AZ28" s="445"/>
      <c r="BA28" s="445"/>
      <c r="BB28" s="445"/>
      <c r="BC28" s="445"/>
      <c r="BD28" s="445"/>
      <c r="BE28" s="445"/>
      <c r="BF28" s="445"/>
      <c r="BG28" s="445"/>
      <c r="BH28" s="445"/>
      <c r="BI28" s="445"/>
      <c r="BJ28" s="445"/>
      <c r="BK28" s="445"/>
      <c r="BL28" s="445"/>
      <c r="BM28" s="445"/>
      <c r="BN28" s="445"/>
      <c r="BO28" s="445"/>
      <c r="BP28" s="445"/>
      <c r="BQ28" s="445"/>
      <c r="BR28" s="445"/>
      <c r="BS28" s="446"/>
      <c r="BT28" s="324"/>
      <c r="BU28" s="324"/>
      <c r="BV28" s="325"/>
      <c r="CB28" s="450"/>
      <c r="CC28" s="255"/>
      <c r="CD28" s="255"/>
      <c r="CE28" s="255"/>
      <c r="CF28" s="255"/>
      <c r="CG28" s="255"/>
      <c r="CH28" s="255"/>
      <c r="CI28" s="255"/>
      <c r="CJ28" s="255"/>
      <c r="CK28" s="255"/>
      <c r="CL28" s="255"/>
      <c r="CM28" s="255"/>
      <c r="CN28" s="255"/>
      <c r="CO28" s="255"/>
      <c r="CP28" s="255"/>
      <c r="CQ28" s="255"/>
      <c r="CR28" s="255"/>
      <c r="CS28" s="256"/>
    </row>
    <row r="29" spans="1:127" ht="13.5" customHeight="1">
      <c r="A29" s="329"/>
      <c r="B29" s="330"/>
      <c r="C29" s="330"/>
      <c r="D29" s="330"/>
      <c r="E29" s="330"/>
      <c r="F29" s="330"/>
      <c r="G29" s="330"/>
      <c r="H29" s="330"/>
      <c r="I29" s="330"/>
      <c r="J29" s="330"/>
      <c r="K29" s="330"/>
      <c r="L29" s="330"/>
      <c r="M29" s="330"/>
      <c r="N29" s="330"/>
      <c r="O29" s="330"/>
      <c r="P29" s="330"/>
      <c r="Q29" s="330"/>
      <c r="R29" s="330"/>
      <c r="S29" s="331"/>
      <c r="U29" s="273"/>
      <c r="V29" s="274"/>
      <c r="AG29" s="445"/>
      <c r="AH29" s="445"/>
      <c r="AI29" s="445"/>
      <c r="AJ29" s="445"/>
      <c r="AK29" s="445"/>
      <c r="AL29" s="445"/>
      <c r="AM29" s="445"/>
      <c r="AN29" s="445"/>
      <c r="AO29" s="445"/>
      <c r="AP29" s="445"/>
      <c r="AQ29" s="445"/>
      <c r="AR29" s="445"/>
      <c r="AS29" s="445"/>
      <c r="AT29" s="445"/>
      <c r="AU29" s="445"/>
      <c r="AV29" s="445"/>
      <c r="AW29" s="445"/>
      <c r="AX29" s="445"/>
      <c r="AY29" s="445"/>
      <c r="AZ29" s="445"/>
      <c r="BA29" s="445"/>
      <c r="BB29" s="445"/>
      <c r="BC29" s="445"/>
      <c r="BD29" s="445"/>
      <c r="BE29" s="445"/>
      <c r="BF29" s="445"/>
      <c r="BG29" s="445"/>
      <c r="BH29" s="445"/>
      <c r="BI29" s="445"/>
      <c r="BJ29" s="445"/>
      <c r="BK29" s="445"/>
      <c r="BL29" s="445"/>
      <c r="BM29" s="445"/>
      <c r="BN29" s="445"/>
      <c r="BO29" s="445"/>
      <c r="BP29" s="445"/>
      <c r="BQ29" s="445"/>
      <c r="BR29" s="445"/>
      <c r="BS29" s="446"/>
      <c r="BT29" s="324"/>
      <c r="BU29" s="324"/>
      <c r="BV29" s="325"/>
      <c r="CB29" s="450"/>
      <c r="CC29" s="255"/>
      <c r="CD29" s="255"/>
      <c r="CE29" s="255"/>
      <c r="CF29" s="255"/>
      <c r="CG29" s="255"/>
      <c r="CH29" s="255"/>
      <c r="CI29" s="255"/>
      <c r="CJ29" s="255"/>
      <c r="CK29" s="255"/>
      <c r="CL29" s="255"/>
      <c r="CM29" s="255"/>
      <c r="CN29" s="255"/>
      <c r="CO29" s="255"/>
      <c r="CP29" s="255"/>
      <c r="CQ29" s="255"/>
      <c r="CR29" s="255"/>
      <c r="CS29" s="256"/>
    </row>
    <row r="30" spans="1:127" ht="10.5" customHeight="1">
      <c r="A30" s="332" t="s">
        <v>192</v>
      </c>
      <c r="B30" s="333"/>
      <c r="C30" s="333"/>
      <c r="D30" s="333"/>
      <c r="E30" s="333"/>
      <c r="F30" s="333"/>
      <c r="G30" s="333"/>
      <c r="H30" s="333"/>
      <c r="I30" s="333" t="s">
        <v>28</v>
      </c>
      <c r="J30" s="333"/>
      <c r="K30" s="333"/>
      <c r="L30" s="333"/>
      <c r="M30" s="333"/>
      <c r="N30" s="333"/>
      <c r="O30" s="334" t="s">
        <v>95</v>
      </c>
      <c r="P30" s="334"/>
      <c r="Q30" s="334"/>
      <c r="R30" s="334"/>
      <c r="S30" s="335"/>
      <c r="T30" s="70"/>
      <c r="U30" s="273"/>
      <c r="V30" s="274"/>
      <c r="AG30" s="445"/>
      <c r="AH30" s="445"/>
      <c r="AI30" s="445"/>
      <c r="AJ30" s="445"/>
      <c r="AK30" s="445"/>
      <c r="AL30" s="445"/>
      <c r="AM30" s="445"/>
      <c r="AN30" s="445"/>
      <c r="AO30" s="445"/>
      <c r="AP30" s="445"/>
      <c r="AQ30" s="445"/>
      <c r="AR30" s="445"/>
      <c r="AS30" s="445"/>
      <c r="AT30" s="445"/>
      <c r="AU30" s="445"/>
      <c r="AV30" s="445"/>
      <c r="AW30" s="445"/>
      <c r="AX30" s="445"/>
      <c r="AY30" s="445"/>
      <c r="AZ30" s="445"/>
      <c r="BA30" s="445"/>
      <c r="BB30" s="445"/>
      <c r="BC30" s="445"/>
      <c r="BD30" s="445"/>
      <c r="BE30" s="445"/>
      <c r="BF30" s="445"/>
      <c r="BG30" s="445"/>
      <c r="BH30" s="445"/>
      <c r="BI30" s="445"/>
      <c r="BJ30" s="445"/>
      <c r="BK30" s="445"/>
      <c r="BL30" s="445"/>
      <c r="BM30" s="445"/>
      <c r="BN30" s="445"/>
      <c r="BO30" s="445"/>
      <c r="BP30" s="445"/>
      <c r="BQ30" s="445"/>
      <c r="BR30" s="445"/>
      <c r="BS30" s="446"/>
      <c r="BV30" s="69"/>
      <c r="CB30" s="450"/>
      <c r="CC30" s="255"/>
      <c r="CD30" s="255"/>
      <c r="CE30" s="255"/>
      <c r="CF30" s="255"/>
      <c r="CG30" s="255"/>
      <c r="CH30" s="255"/>
      <c r="CI30" s="255"/>
      <c r="CJ30" s="255"/>
      <c r="CK30" s="255"/>
      <c r="CL30" s="255"/>
      <c r="CM30" s="255"/>
      <c r="CN30" s="255"/>
      <c r="CO30" s="255"/>
      <c r="CP30" s="255"/>
      <c r="CQ30" s="255"/>
      <c r="CR30" s="255"/>
      <c r="CS30" s="256"/>
    </row>
    <row r="31" spans="1:127" ht="13.5" customHeight="1" thickBot="1">
      <c r="A31" s="259"/>
      <c r="B31" s="260"/>
      <c r="C31" s="260"/>
      <c r="D31" s="260"/>
      <c r="E31" s="260"/>
      <c r="F31" s="260"/>
      <c r="G31" s="260"/>
      <c r="H31" s="260"/>
      <c r="I31" s="260"/>
      <c r="J31" s="260"/>
      <c r="K31" s="260"/>
      <c r="L31" s="260"/>
      <c r="M31" s="260"/>
      <c r="N31" s="260"/>
      <c r="O31" s="336"/>
      <c r="P31" s="336"/>
      <c r="Q31" s="336"/>
      <c r="R31" s="336"/>
      <c r="S31" s="337"/>
      <c r="T31" s="131" t="s">
        <v>91</v>
      </c>
      <c r="U31" s="275"/>
      <c r="V31" s="276"/>
      <c r="W31" s="78"/>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157"/>
      <c r="BD31" s="157"/>
      <c r="BE31" s="157"/>
      <c r="BF31" s="157"/>
      <c r="BG31" s="157"/>
      <c r="BH31" s="157"/>
      <c r="BI31" s="157"/>
      <c r="BJ31" s="157"/>
      <c r="BK31" s="157"/>
      <c r="BL31" s="147"/>
      <c r="BM31" s="157"/>
      <c r="BN31" s="157"/>
      <c r="BO31" s="157"/>
      <c r="BP31" s="157"/>
      <c r="BQ31" s="157"/>
      <c r="BR31" s="157"/>
      <c r="BS31" s="147"/>
      <c r="BT31" s="79"/>
      <c r="BU31" s="79"/>
      <c r="BV31" s="154"/>
      <c r="CB31" s="146"/>
      <c r="CC31" s="126"/>
      <c r="CD31" s="126"/>
      <c r="CE31" s="126"/>
      <c r="CF31" s="126"/>
      <c r="CG31" s="126"/>
      <c r="CH31" s="126"/>
      <c r="CI31" s="126"/>
      <c r="CJ31" s="126"/>
      <c r="CK31" s="126"/>
      <c r="CL31" s="126"/>
      <c r="CM31" s="126"/>
      <c r="CN31" s="126"/>
      <c r="CO31" s="126"/>
      <c r="CP31" s="79"/>
      <c r="CQ31" s="79"/>
      <c r="CR31" s="79"/>
      <c r="CS31" s="154"/>
      <c r="DL31" s="129"/>
    </row>
    <row r="32" spans="1:127" ht="12.95" customHeight="1">
      <c r="T32" s="131"/>
      <c r="U32" s="131"/>
      <c r="V32" s="131"/>
      <c r="W32" s="287"/>
      <c r="X32" s="287"/>
      <c r="Y32" s="287"/>
      <c r="Z32" s="287"/>
      <c r="AA32" s="287"/>
      <c r="AB32" s="287"/>
      <c r="AC32" s="287"/>
      <c r="AD32" s="287"/>
      <c r="AE32" s="287"/>
      <c r="AF32" s="287"/>
      <c r="AG32" s="287"/>
      <c r="AH32" s="287"/>
      <c r="AI32" s="287"/>
      <c r="AJ32" s="287"/>
      <c r="AK32" s="287"/>
      <c r="AL32" s="287"/>
      <c r="AM32" s="287"/>
      <c r="AN32" s="287"/>
      <c r="AO32" s="287"/>
      <c r="AP32" s="287"/>
      <c r="AQ32" s="287"/>
      <c r="AR32" s="287"/>
      <c r="AS32" s="131"/>
      <c r="AT32" s="131"/>
      <c r="AU32" s="131"/>
      <c r="AV32" s="131"/>
      <c r="AW32" s="131"/>
      <c r="AX32" s="131"/>
      <c r="AY32" s="131"/>
      <c r="AZ32" s="131"/>
      <c r="BA32" s="287"/>
      <c r="BB32" s="287"/>
      <c r="BC32" s="287"/>
      <c r="BD32" s="287"/>
      <c r="BE32" s="287"/>
      <c r="BF32" s="287"/>
      <c r="BG32" s="287"/>
      <c r="BH32" s="287"/>
      <c r="BI32" s="287"/>
      <c r="BJ32" s="287"/>
      <c r="BK32" s="287"/>
      <c r="BL32" s="287"/>
      <c r="BM32" s="287"/>
      <c r="BN32" s="287"/>
      <c r="BO32" s="287"/>
      <c r="BP32" s="287"/>
      <c r="BQ32" s="287"/>
      <c r="BR32" s="287"/>
      <c r="BS32" s="287"/>
      <c r="BT32" s="287"/>
      <c r="BU32" s="287"/>
      <c r="BV32" s="287"/>
      <c r="BW32" s="131"/>
      <c r="BX32" s="131"/>
      <c r="BY32" s="131"/>
      <c r="BZ32" s="131"/>
      <c r="CA32" s="131"/>
      <c r="CB32" s="131"/>
      <c r="CC32" s="131"/>
      <c r="CD32" s="131"/>
      <c r="CE32" s="131"/>
      <c r="CF32" s="131"/>
      <c r="CG32" s="131"/>
      <c r="CH32" s="131"/>
      <c r="CI32" s="131"/>
      <c r="CJ32" s="131"/>
    </row>
    <row r="33" spans="1:120" ht="12.95" customHeight="1">
      <c r="T33" s="131"/>
      <c r="U33" s="131"/>
      <c r="V33" s="131"/>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131"/>
      <c r="AT33" s="131"/>
      <c r="AU33" s="131"/>
      <c r="AV33" s="131"/>
      <c r="AW33" s="131"/>
      <c r="AX33" s="131"/>
      <c r="AY33" s="131"/>
      <c r="AZ33" s="131"/>
      <c r="BA33" s="248"/>
      <c r="BB33" s="248"/>
      <c r="BC33" s="248"/>
      <c r="BD33" s="248"/>
      <c r="BE33" s="248"/>
      <c r="BF33" s="248"/>
      <c r="BG33" s="248"/>
      <c r="BH33" s="248"/>
      <c r="BI33" s="248"/>
      <c r="BJ33" s="248"/>
      <c r="BK33" s="248"/>
      <c r="BL33" s="248"/>
      <c r="BM33" s="248"/>
      <c r="BN33" s="248"/>
      <c r="BO33" s="248"/>
      <c r="BP33" s="248"/>
      <c r="BQ33" s="248"/>
      <c r="BR33" s="248"/>
      <c r="BS33" s="248"/>
      <c r="BT33" s="248"/>
      <c r="BU33" s="248"/>
      <c r="BV33" s="248"/>
      <c r="BW33" s="131"/>
      <c r="BX33" s="131"/>
      <c r="BY33" s="131"/>
      <c r="BZ33" s="131"/>
      <c r="CA33" s="131"/>
      <c r="CB33" s="131"/>
      <c r="CC33" s="131"/>
      <c r="CD33" s="131"/>
      <c r="CE33" s="131"/>
      <c r="CF33" s="131"/>
      <c r="CG33" s="131"/>
      <c r="CH33" s="131"/>
      <c r="CI33" s="131"/>
      <c r="CJ33" s="131"/>
    </row>
    <row r="34" spans="1:120" ht="10.5" customHeight="1" thickBot="1">
      <c r="B34" s="77"/>
      <c r="C34" s="70"/>
      <c r="D34" s="70"/>
      <c r="E34" s="70"/>
      <c r="F34" s="70"/>
      <c r="G34" s="70"/>
      <c r="H34" s="70"/>
      <c r="I34" s="70"/>
      <c r="J34" s="70"/>
      <c r="K34" s="70"/>
      <c r="L34" s="70"/>
      <c r="M34" s="70"/>
      <c r="N34" s="70"/>
      <c r="O34" s="70"/>
      <c r="P34" s="70"/>
      <c r="Q34" s="70"/>
      <c r="R34" s="70"/>
      <c r="S34" s="70"/>
      <c r="T34" s="70"/>
      <c r="U34" s="65"/>
      <c r="V34" s="65"/>
      <c r="W34" s="70"/>
      <c r="AG34" s="80"/>
      <c r="AH34" s="80"/>
      <c r="AI34" s="80"/>
      <c r="AJ34" s="80"/>
      <c r="AK34" s="80"/>
      <c r="AL34" s="80"/>
      <c r="AM34" s="81"/>
      <c r="AN34" s="81"/>
      <c r="AO34" s="81"/>
      <c r="BR34" s="127"/>
      <c r="BS34" s="127"/>
      <c r="BT34" s="127"/>
      <c r="BU34" s="127"/>
      <c r="BV34" s="127"/>
      <c r="BY34" s="128"/>
      <c r="BZ34" s="128"/>
      <c r="CA34" s="128"/>
      <c r="CB34" s="128"/>
      <c r="CC34" s="128"/>
      <c r="CD34" s="128"/>
      <c r="CE34" s="128"/>
      <c r="CF34" s="128"/>
      <c r="CG34" s="128"/>
      <c r="CH34" s="128"/>
      <c r="CI34" s="128"/>
      <c r="CJ34" s="128"/>
    </row>
    <row r="35" spans="1:120" ht="13.5" customHeight="1">
      <c r="A35" s="271" t="s">
        <v>8</v>
      </c>
      <c r="B35" s="272"/>
      <c r="C35" s="59"/>
      <c r="D35" s="60"/>
      <c r="E35" s="60"/>
      <c r="F35" s="60"/>
      <c r="G35" s="60"/>
      <c r="H35" s="60"/>
      <c r="I35" s="60"/>
      <c r="J35" s="60"/>
      <c r="K35" s="60"/>
      <c r="L35" s="60"/>
      <c r="M35" s="60"/>
      <c r="N35" s="60"/>
      <c r="O35" s="60"/>
      <c r="P35" s="60"/>
      <c r="Q35" s="217" t="s">
        <v>190</v>
      </c>
      <c r="R35" s="61"/>
      <c r="S35" s="61"/>
      <c r="T35" s="61"/>
      <c r="U35" s="62"/>
      <c r="V35" s="62"/>
      <c r="W35" s="62"/>
      <c r="X35" s="62"/>
      <c r="Y35" s="62"/>
      <c r="Z35" s="62"/>
      <c r="AA35" s="61"/>
      <c r="AB35" s="61"/>
      <c r="AC35" s="63"/>
      <c r="AD35" s="63"/>
      <c r="AE35" s="63"/>
      <c r="AF35" s="63"/>
      <c r="AG35" s="63"/>
      <c r="AH35" s="63"/>
      <c r="AI35" s="63"/>
      <c r="AJ35" s="63"/>
      <c r="AK35" s="63"/>
      <c r="AL35" s="63"/>
      <c r="AM35" s="63"/>
      <c r="AN35" s="63"/>
      <c r="AO35" s="63"/>
      <c r="AP35" s="63"/>
      <c r="AQ35" s="63"/>
      <c r="AR35" s="63"/>
      <c r="AS35" s="61"/>
      <c r="AT35" s="61"/>
      <c r="AU35" s="61"/>
      <c r="AV35" s="61"/>
      <c r="AW35" s="61"/>
      <c r="AX35" s="61"/>
      <c r="AY35" s="61"/>
      <c r="AZ35" s="61"/>
      <c r="BA35" s="61"/>
      <c r="BB35" s="61"/>
      <c r="BC35" s="61"/>
      <c r="BD35" s="61"/>
      <c r="BE35" s="61"/>
      <c r="BF35" s="61"/>
      <c r="BG35" s="64"/>
      <c r="BH35" s="44"/>
      <c r="BI35" s="388" t="s">
        <v>19</v>
      </c>
      <c r="BJ35" s="389"/>
      <c r="BK35" s="389"/>
      <c r="BL35" s="389"/>
      <c r="BM35" s="389"/>
      <c r="BN35" s="389"/>
      <c r="BO35" s="389"/>
      <c r="BP35" s="389"/>
      <c r="BQ35" s="389"/>
      <c r="BR35" s="389"/>
      <c r="BS35" s="389"/>
      <c r="BT35" s="390"/>
      <c r="BU35" s="394" t="s">
        <v>12</v>
      </c>
      <c r="BV35" s="389"/>
      <c r="BW35" s="389"/>
      <c r="BX35" s="389"/>
      <c r="BY35" s="389"/>
      <c r="BZ35" s="389"/>
      <c r="CA35" s="395"/>
      <c r="CB35" s="130"/>
      <c r="CC35" s="82"/>
      <c r="CD35" s="410" t="s">
        <v>184</v>
      </c>
      <c r="CE35" s="410"/>
      <c r="CF35" s="410"/>
      <c r="CG35" s="410"/>
      <c r="CH35" s="410"/>
      <c r="CI35" s="82"/>
      <c r="CJ35" s="277" t="s">
        <v>129</v>
      </c>
      <c r="CK35" s="278"/>
      <c r="CL35" s="278"/>
      <c r="CM35" s="278"/>
      <c r="CN35" s="278"/>
      <c r="CO35" s="278"/>
      <c r="CP35" s="278"/>
      <c r="CQ35" s="278"/>
      <c r="CR35" s="278"/>
      <c r="CS35" s="279"/>
    </row>
    <row r="36" spans="1:120" ht="10.5" customHeight="1">
      <c r="A36" s="273"/>
      <c r="B36" s="274"/>
      <c r="C36" s="65"/>
      <c r="D36" s="283" t="s">
        <v>4</v>
      </c>
      <c r="E36" s="283"/>
      <c r="F36" s="66"/>
      <c r="G36" s="432"/>
      <c r="H36" s="433"/>
      <c r="I36" s="432"/>
      <c r="J36" s="433"/>
      <c r="K36" s="432"/>
      <c r="L36" s="433"/>
      <c r="M36" s="284" t="s">
        <v>5</v>
      </c>
      <c r="N36" s="285"/>
      <c r="O36" s="432"/>
      <c r="P36" s="433"/>
      <c r="Q36" s="432"/>
      <c r="R36" s="433"/>
      <c r="S36" s="432"/>
      <c r="T36" s="433"/>
      <c r="U36" s="432"/>
      <c r="V36" s="433"/>
      <c r="W36" s="67"/>
      <c r="X36" s="67"/>
      <c r="Y36" s="67"/>
      <c r="Z36" s="67"/>
      <c r="AC36" s="68"/>
      <c r="AD36" s="68"/>
      <c r="AE36" s="68"/>
      <c r="AF36" s="68"/>
      <c r="AG36" s="68"/>
      <c r="AH36" s="68"/>
      <c r="AI36" s="68"/>
      <c r="AJ36" s="68"/>
      <c r="AK36" s="68"/>
      <c r="AL36" s="68"/>
      <c r="AM36" s="68"/>
      <c r="AN36" s="68"/>
      <c r="AO36" s="68"/>
      <c r="AP36" s="68"/>
      <c r="AQ36" s="68"/>
      <c r="AR36" s="68"/>
      <c r="BG36" s="69"/>
      <c r="BH36" s="44"/>
      <c r="BI36" s="391"/>
      <c r="BJ36" s="392"/>
      <c r="BK36" s="392"/>
      <c r="BL36" s="392"/>
      <c r="BM36" s="392"/>
      <c r="BN36" s="392"/>
      <c r="BO36" s="392"/>
      <c r="BP36" s="392"/>
      <c r="BQ36" s="392"/>
      <c r="BR36" s="392"/>
      <c r="BS36" s="392"/>
      <c r="BT36" s="393"/>
      <c r="BU36" s="396"/>
      <c r="BV36" s="392"/>
      <c r="BW36" s="392"/>
      <c r="BX36" s="392"/>
      <c r="BY36" s="392"/>
      <c r="BZ36" s="392"/>
      <c r="CA36" s="397"/>
      <c r="CB36" s="44"/>
      <c r="CC36" s="158"/>
      <c r="CD36" s="410"/>
      <c r="CE36" s="410"/>
      <c r="CF36" s="410"/>
      <c r="CG36" s="410"/>
      <c r="CH36" s="410"/>
      <c r="CI36" s="83"/>
      <c r="CJ36" s="280"/>
      <c r="CK36" s="281"/>
      <c r="CL36" s="281"/>
      <c r="CM36" s="281"/>
      <c r="CN36" s="281"/>
      <c r="CO36" s="281"/>
      <c r="CP36" s="281"/>
      <c r="CQ36" s="281"/>
      <c r="CR36" s="281"/>
      <c r="CS36" s="282"/>
    </row>
    <row r="37" spans="1:120" ht="10.5" customHeight="1">
      <c r="A37" s="273"/>
      <c r="B37" s="274"/>
      <c r="C37" s="65"/>
      <c r="D37" s="283"/>
      <c r="E37" s="283"/>
      <c r="F37" s="66"/>
      <c r="G37" s="434"/>
      <c r="H37" s="435"/>
      <c r="I37" s="434"/>
      <c r="J37" s="435"/>
      <c r="K37" s="434"/>
      <c r="L37" s="435"/>
      <c r="M37" s="284"/>
      <c r="N37" s="285"/>
      <c r="O37" s="434"/>
      <c r="P37" s="435"/>
      <c r="Q37" s="434"/>
      <c r="R37" s="435"/>
      <c r="S37" s="434"/>
      <c r="T37" s="435"/>
      <c r="U37" s="434"/>
      <c r="V37" s="435"/>
      <c r="W37" s="67"/>
      <c r="X37" s="67"/>
      <c r="Y37" s="67"/>
      <c r="Z37" s="67"/>
      <c r="AC37" s="71"/>
      <c r="AD37" s="71"/>
      <c r="AE37" s="71"/>
      <c r="AF37" s="71"/>
      <c r="AG37" s="71"/>
      <c r="AH37" s="71"/>
      <c r="AI37" s="71"/>
      <c r="AJ37" s="71"/>
      <c r="AK37" s="71"/>
      <c r="AL37" s="71"/>
      <c r="AM37" s="71"/>
      <c r="AN37" s="71"/>
      <c r="AO37" s="71"/>
      <c r="AP37" s="71"/>
      <c r="AQ37" s="71"/>
      <c r="AR37" s="71"/>
      <c r="BG37" s="69"/>
      <c r="BH37" s="44"/>
      <c r="BI37" s="451"/>
      <c r="BJ37" s="452"/>
      <c r="BK37" s="452"/>
      <c r="BL37" s="452"/>
      <c r="BM37" s="452"/>
      <c r="BN37" s="452"/>
      <c r="BO37" s="452"/>
      <c r="BP37" s="452"/>
      <c r="BQ37" s="452"/>
      <c r="BR37" s="452"/>
      <c r="BS37" s="452"/>
      <c r="BT37" s="453"/>
      <c r="BU37" s="454"/>
      <c r="BV37" s="455"/>
      <c r="BW37" s="455"/>
      <c r="BX37" s="455"/>
      <c r="BY37" s="455"/>
      <c r="BZ37" s="455"/>
      <c r="CA37" s="456"/>
      <c r="CB37" s="44"/>
      <c r="CC37" s="158"/>
      <c r="CD37" s="410"/>
      <c r="CE37" s="410"/>
      <c r="CF37" s="410"/>
      <c r="CG37" s="410"/>
      <c r="CH37" s="410"/>
      <c r="CI37" s="83"/>
      <c r="CJ37" s="238" t="s">
        <v>130</v>
      </c>
      <c r="CK37" s="239"/>
      <c r="CL37" s="244"/>
      <c r="CM37" s="245"/>
      <c r="CN37" s="245"/>
      <c r="CO37" s="245"/>
      <c r="CP37" s="245"/>
      <c r="CQ37" s="245"/>
      <c r="CR37" s="245"/>
      <c r="CS37" s="246"/>
      <c r="DO37" s="159"/>
      <c r="DP37" s="159"/>
    </row>
    <row r="38" spans="1:120" ht="10.5" customHeight="1" thickBot="1">
      <c r="A38" s="273"/>
      <c r="B38" s="274"/>
      <c r="C38" s="65"/>
      <c r="D38" s="72"/>
      <c r="E38" s="72"/>
      <c r="F38" s="72"/>
      <c r="G38" s="436"/>
      <c r="H38" s="437"/>
      <c r="I38" s="436"/>
      <c r="J38" s="437"/>
      <c r="K38" s="436"/>
      <c r="L38" s="437"/>
      <c r="M38" s="284"/>
      <c r="N38" s="285"/>
      <c r="O38" s="436"/>
      <c r="P38" s="437"/>
      <c r="Q38" s="436"/>
      <c r="R38" s="437"/>
      <c r="S38" s="436"/>
      <c r="T38" s="437"/>
      <c r="U38" s="436"/>
      <c r="V38" s="437"/>
      <c r="W38" s="67"/>
      <c r="X38" s="67"/>
      <c r="Y38" s="67"/>
      <c r="Z38" s="67"/>
      <c r="AC38" s="71"/>
      <c r="AD38" s="71"/>
      <c r="AE38" s="71"/>
      <c r="AF38" s="71"/>
      <c r="AG38" s="71"/>
      <c r="AH38" s="71"/>
      <c r="AI38" s="71"/>
      <c r="AJ38" s="71"/>
      <c r="AK38" s="71"/>
      <c r="AL38" s="71"/>
      <c r="AM38" s="71"/>
      <c r="AN38" s="71"/>
      <c r="AO38" s="71"/>
      <c r="AP38" s="71"/>
      <c r="AQ38" s="71"/>
      <c r="AR38" s="71"/>
      <c r="BG38" s="69"/>
      <c r="BH38" s="44"/>
      <c r="BI38" s="457"/>
      <c r="BJ38" s="458"/>
      <c r="BK38" s="458"/>
      <c r="BL38" s="458"/>
      <c r="BM38" s="458"/>
      <c r="BN38" s="458"/>
      <c r="BO38" s="458"/>
      <c r="BP38" s="458"/>
      <c r="BQ38" s="458"/>
      <c r="BR38" s="458"/>
      <c r="BS38" s="458"/>
      <c r="BT38" s="459"/>
      <c r="BU38" s="460"/>
      <c r="BV38" s="461"/>
      <c r="BW38" s="461"/>
      <c r="BX38" s="461"/>
      <c r="BY38" s="461"/>
      <c r="BZ38" s="461"/>
      <c r="CA38" s="462"/>
      <c r="CB38" s="44"/>
      <c r="CC38" s="83"/>
      <c r="CD38" s="410"/>
      <c r="CE38" s="410"/>
      <c r="CF38" s="410"/>
      <c r="CG38" s="410"/>
      <c r="CH38" s="410"/>
      <c r="CI38" s="83"/>
      <c r="CJ38" s="240"/>
      <c r="CK38" s="241"/>
      <c r="CL38" s="247"/>
      <c r="CM38" s="248"/>
      <c r="CN38" s="248"/>
      <c r="CO38" s="248"/>
      <c r="CP38" s="248"/>
      <c r="CQ38" s="248"/>
      <c r="CR38" s="248"/>
      <c r="CS38" s="249"/>
      <c r="DO38" s="159"/>
      <c r="DP38" s="159"/>
    </row>
    <row r="39" spans="1:120" ht="10.5" customHeight="1">
      <c r="A39" s="273"/>
      <c r="B39" s="274"/>
      <c r="C39" s="65"/>
      <c r="D39" s="72"/>
      <c r="E39" s="72"/>
      <c r="F39" s="72"/>
      <c r="G39" s="469"/>
      <c r="H39" s="469"/>
      <c r="I39" s="469"/>
      <c r="J39" s="469"/>
      <c r="K39" s="469"/>
      <c r="L39" s="469"/>
      <c r="M39" s="469"/>
      <c r="N39" s="469"/>
      <c r="O39" s="469"/>
      <c r="P39" s="469"/>
      <c r="Q39" s="469"/>
      <c r="R39" s="469"/>
      <c r="S39" s="469"/>
      <c r="T39" s="469"/>
      <c r="U39" s="469"/>
      <c r="V39" s="469"/>
      <c r="W39" s="469"/>
      <c r="X39" s="469"/>
      <c r="Y39" s="469"/>
      <c r="Z39" s="469"/>
      <c r="AA39" s="469"/>
      <c r="AB39" s="469"/>
      <c r="AC39" s="469"/>
      <c r="AD39" s="469"/>
      <c r="AE39" s="469"/>
      <c r="AF39" s="469"/>
      <c r="AG39" s="469"/>
      <c r="AH39" s="469"/>
      <c r="AI39" s="469"/>
      <c r="AJ39" s="469"/>
      <c r="AK39" s="469"/>
      <c r="AL39" s="469"/>
      <c r="AM39" s="469"/>
      <c r="AN39" s="469"/>
      <c r="AO39" s="469"/>
      <c r="AP39" s="469"/>
      <c r="AQ39" s="469"/>
      <c r="AR39" s="469"/>
      <c r="AS39" s="469"/>
      <c r="AT39" s="469"/>
      <c r="AU39" s="469"/>
      <c r="AV39" s="469"/>
      <c r="AW39" s="469"/>
      <c r="AX39" s="469"/>
      <c r="AY39" s="469"/>
      <c r="AZ39" s="469"/>
      <c r="BA39" s="469"/>
      <c r="BB39" s="469"/>
      <c r="BC39" s="469"/>
      <c r="BD39" s="469"/>
      <c r="BE39" s="469"/>
      <c r="BF39" s="469"/>
      <c r="BG39" s="69"/>
      <c r="BH39" s="44"/>
      <c r="BI39" s="457"/>
      <c r="BJ39" s="458"/>
      <c r="BK39" s="458"/>
      <c r="BL39" s="458"/>
      <c r="BM39" s="458"/>
      <c r="BN39" s="458"/>
      <c r="BO39" s="458"/>
      <c r="BP39" s="458"/>
      <c r="BQ39" s="458"/>
      <c r="BR39" s="458"/>
      <c r="BS39" s="458"/>
      <c r="BT39" s="459"/>
      <c r="BU39" s="460"/>
      <c r="BV39" s="461"/>
      <c r="BW39" s="461"/>
      <c r="BX39" s="461"/>
      <c r="BY39" s="461"/>
      <c r="BZ39" s="461"/>
      <c r="CA39" s="462"/>
      <c r="CB39" s="44"/>
      <c r="CC39" s="84"/>
      <c r="CD39" s="84"/>
      <c r="CE39" s="160"/>
      <c r="CF39" s="161"/>
      <c r="CG39" s="162"/>
      <c r="CH39" s="84"/>
      <c r="CI39" s="84"/>
      <c r="CJ39" s="240"/>
      <c r="CK39" s="241"/>
      <c r="CL39" s="247"/>
      <c r="CM39" s="248"/>
      <c r="CN39" s="248"/>
      <c r="CO39" s="248"/>
      <c r="CP39" s="248"/>
      <c r="CQ39" s="248"/>
      <c r="CR39" s="248"/>
      <c r="CS39" s="249"/>
    </row>
    <row r="40" spans="1:120" ht="10.5" customHeight="1">
      <c r="A40" s="273"/>
      <c r="B40" s="274"/>
      <c r="C40" s="65"/>
      <c r="D40" s="72"/>
      <c r="E40" s="72"/>
      <c r="F40" s="72"/>
      <c r="G40" s="469"/>
      <c r="H40" s="469"/>
      <c r="I40" s="469"/>
      <c r="J40" s="469"/>
      <c r="K40" s="469"/>
      <c r="L40" s="469"/>
      <c r="M40" s="469"/>
      <c r="N40" s="469"/>
      <c r="O40" s="469"/>
      <c r="P40" s="469"/>
      <c r="Q40" s="469"/>
      <c r="R40" s="469"/>
      <c r="S40" s="469"/>
      <c r="T40" s="469"/>
      <c r="U40" s="469"/>
      <c r="V40" s="469"/>
      <c r="W40" s="469"/>
      <c r="X40" s="469"/>
      <c r="Y40" s="469"/>
      <c r="Z40" s="469"/>
      <c r="AA40" s="469"/>
      <c r="AB40" s="469"/>
      <c r="AC40" s="469"/>
      <c r="AD40" s="469"/>
      <c r="AE40" s="469"/>
      <c r="AF40" s="469"/>
      <c r="AG40" s="469"/>
      <c r="AH40" s="469"/>
      <c r="AI40" s="469"/>
      <c r="AJ40" s="469"/>
      <c r="AK40" s="469"/>
      <c r="AL40" s="469"/>
      <c r="AM40" s="469"/>
      <c r="AN40" s="469"/>
      <c r="AO40" s="469"/>
      <c r="AP40" s="469"/>
      <c r="AQ40" s="469"/>
      <c r="AR40" s="469"/>
      <c r="AS40" s="469"/>
      <c r="AT40" s="469"/>
      <c r="AU40" s="469"/>
      <c r="AV40" s="469"/>
      <c r="AW40" s="469"/>
      <c r="AX40" s="469"/>
      <c r="AY40" s="469"/>
      <c r="AZ40" s="469"/>
      <c r="BA40" s="469"/>
      <c r="BB40" s="469"/>
      <c r="BC40" s="469"/>
      <c r="BD40" s="469"/>
      <c r="BE40" s="469"/>
      <c r="BF40" s="469"/>
      <c r="BG40" s="69"/>
      <c r="BH40" s="44"/>
      <c r="BI40" s="457"/>
      <c r="BJ40" s="458"/>
      <c r="BK40" s="458"/>
      <c r="BL40" s="458"/>
      <c r="BM40" s="458"/>
      <c r="BN40" s="458"/>
      <c r="BO40" s="458"/>
      <c r="BP40" s="458"/>
      <c r="BQ40" s="458"/>
      <c r="BR40" s="458"/>
      <c r="BS40" s="458"/>
      <c r="BT40" s="459"/>
      <c r="BU40" s="460"/>
      <c r="BV40" s="461"/>
      <c r="BW40" s="461"/>
      <c r="BX40" s="461"/>
      <c r="BY40" s="461"/>
      <c r="BZ40" s="461"/>
      <c r="CA40" s="462"/>
      <c r="CB40" s="44"/>
      <c r="CC40" s="84"/>
      <c r="CD40" s="84"/>
      <c r="CE40" s="163"/>
      <c r="CF40" s="84"/>
      <c r="CG40" s="164"/>
      <c r="CH40" s="84"/>
      <c r="CI40" s="84"/>
      <c r="CJ40" s="242"/>
      <c r="CK40" s="243"/>
      <c r="CL40" s="250"/>
      <c r="CM40" s="251"/>
      <c r="CN40" s="251"/>
      <c r="CO40" s="251"/>
      <c r="CP40" s="251"/>
      <c r="CQ40" s="251"/>
      <c r="CR40" s="251"/>
      <c r="CS40" s="252"/>
    </row>
    <row r="41" spans="1:120" ht="10.5" customHeight="1" thickBot="1">
      <c r="A41" s="273"/>
      <c r="B41" s="274"/>
      <c r="C41" s="65"/>
      <c r="D41" s="72"/>
      <c r="E41" s="72"/>
      <c r="F41" s="72"/>
      <c r="G41" s="469"/>
      <c r="H41" s="469"/>
      <c r="I41" s="469"/>
      <c r="J41" s="469"/>
      <c r="K41" s="469"/>
      <c r="L41" s="469"/>
      <c r="M41" s="469"/>
      <c r="N41" s="469"/>
      <c r="O41" s="469"/>
      <c r="P41" s="469"/>
      <c r="Q41" s="469"/>
      <c r="R41" s="469"/>
      <c r="S41" s="469"/>
      <c r="T41" s="469"/>
      <c r="U41" s="469"/>
      <c r="V41" s="469"/>
      <c r="W41" s="469"/>
      <c r="X41" s="469"/>
      <c r="Y41" s="469"/>
      <c r="Z41" s="469"/>
      <c r="AA41" s="469"/>
      <c r="AB41" s="469"/>
      <c r="AC41" s="469"/>
      <c r="AD41" s="469"/>
      <c r="AE41" s="469"/>
      <c r="AF41" s="469"/>
      <c r="AG41" s="469"/>
      <c r="AH41" s="469"/>
      <c r="AI41" s="469"/>
      <c r="AJ41" s="469"/>
      <c r="AK41" s="469"/>
      <c r="AL41" s="469"/>
      <c r="AM41" s="469"/>
      <c r="AN41" s="469"/>
      <c r="AO41" s="469"/>
      <c r="AP41" s="469"/>
      <c r="AQ41" s="469"/>
      <c r="AR41" s="469"/>
      <c r="AS41" s="469"/>
      <c r="AT41" s="469"/>
      <c r="AU41" s="469"/>
      <c r="AV41" s="469"/>
      <c r="AW41" s="469"/>
      <c r="AX41" s="469"/>
      <c r="AY41" s="469"/>
      <c r="AZ41" s="469"/>
      <c r="BA41" s="469"/>
      <c r="BB41" s="469"/>
      <c r="BC41" s="469"/>
      <c r="BD41" s="469"/>
      <c r="BE41" s="469"/>
      <c r="BF41" s="469"/>
      <c r="BG41" s="69"/>
      <c r="BH41" s="44"/>
      <c r="BI41" s="463"/>
      <c r="BJ41" s="464"/>
      <c r="BK41" s="464"/>
      <c r="BL41" s="464"/>
      <c r="BM41" s="464"/>
      <c r="BN41" s="464"/>
      <c r="BO41" s="464"/>
      <c r="BP41" s="464"/>
      <c r="BQ41" s="464"/>
      <c r="BR41" s="464"/>
      <c r="BS41" s="464"/>
      <c r="BT41" s="465"/>
      <c r="BU41" s="466"/>
      <c r="BV41" s="467"/>
      <c r="BW41" s="467"/>
      <c r="BX41" s="467"/>
      <c r="BY41" s="467"/>
      <c r="BZ41" s="467"/>
      <c r="CA41" s="468"/>
      <c r="CB41" s="44"/>
      <c r="CC41" s="84"/>
      <c r="CD41" s="84"/>
      <c r="CE41" s="165"/>
      <c r="CF41" s="166"/>
      <c r="CG41" s="167"/>
      <c r="CH41" s="84"/>
      <c r="CI41" s="84"/>
      <c r="CJ41" s="238" t="s">
        <v>131</v>
      </c>
      <c r="CK41" s="239"/>
      <c r="CL41" s="244"/>
      <c r="CM41" s="245"/>
      <c r="CN41" s="245"/>
      <c r="CO41" s="245"/>
      <c r="CP41" s="245"/>
      <c r="CQ41" s="245"/>
      <c r="CR41" s="245"/>
      <c r="CS41" s="246"/>
    </row>
    <row r="42" spans="1:120" ht="10.9" customHeight="1">
      <c r="A42" s="273"/>
      <c r="B42" s="274"/>
      <c r="C42" s="65"/>
      <c r="D42" s="72"/>
      <c r="E42" s="72"/>
      <c r="F42" s="72"/>
      <c r="G42" s="469"/>
      <c r="H42" s="469"/>
      <c r="I42" s="469"/>
      <c r="J42" s="469"/>
      <c r="K42" s="469"/>
      <c r="L42" s="469"/>
      <c r="M42" s="469"/>
      <c r="N42" s="469"/>
      <c r="O42" s="469"/>
      <c r="P42" s="469"/>
      <c r="Q42" s="469"/>
      <c r="R42" s="469"/>
      <c r="S42" s="469"/>
      <c r="T42" s="469"/>
      <c r="U42" s="469"/>
      <c r="V42" s="469"/>
      <c r="W42" s="469"/>
      <c r="X42" s="469"/>
      <c r="Y42" s="469"/>
      <c r="Z42" s="469"/>
      <c r="AA42" s="469"/>
      <c r="AB42" s="469"/>
      <c r="AC42" s="469"/>
      <c r="AD42" s="469"/>
      <c r="AE42" s="469"/>
      <c r="AF42" s="469"/>
      <c r="AG42" s="469"/>
      <c r="AH42" s="469"/>
      <c r="AI42" s="469"/>
      <c r="AJ42" s="469"/>
      <c r="AK42" s="469"/>
      <c r="AL42" s="469"/>
      <c r="AM42" s="469"/>
      <c r="AN42" s="469"/>
      <c r="AO42" s="469"/>
      <c r="AP42" s="469"/>
      <c r="AQ42" s="469"/>
      <c r="AR42" s="469"/>
      <c r="AS42" s="469"/>
      <c r="AT42" s="469"/>
      <c r="AU42" s="469"/>
      <c r="AV42" s="469"/>
      <c r="AW42" s="469"/>
      <c r="AX42" s="469"/>
      <c r="AY42" s="469"/>
      <c r="AZ42" s="469"/>
      <c r="BA42" s="469"/>
      <c r="BB42" s="469"/>
      <c r="BC42" s="469"/>
      <c r="BD42" s="469"/>
      <c r="BE42" s="469"/>
      <c r="BF42" s="469"/>
      <c r="BG42" s="69"/>
      <c r="BH42" s="44"/>
      <c r="BI42" s="398"/>
      <c r="BJ42" s="398"/>
      <c r="BK42" s="398"/>
      <c r="BL42" s="398"/>
      <c r="BM42" s="398"/>
      <c r="BN42" s="398"/>
      <c r="BO42" s="398"/>
      <c r="BP42" s="398"/>
      <c r="BQ42" s="398"/>
      <c r="BR42" s="398"/>
      <c r="BS42" s="398"/>
      <c r="BT42" s="398"/>
      <c r="BU42" s="398"/>
      <c r="BV42" s="398"/>
      <c r="BW42" s="398"/>
      <c r="BX42" s="398"/>
      <c r="BY42" s="398"/>
      <c r="BZ42" s="398"/>
      <c r="CA42" s="398"/>
      <c r="CB42" s="44"/>
      <c r="CC42" s="84"/>
      <c r="CD42" s="84"/>
      <c r="CE42" s="84"/>
      <c r="CF42" s="84"/>
      <c r="CG42" s="84"/>
      <c r="CH42" s="84"/>
      <c r="CI42" s="84"/>
      <c r="CJ42" s="240"/>
      <c r="CK42" s="241"/>
      <c r="CL42" s="247"/>
      <c r="CM42" s="248"/>
      <c r="CN42" s="248"/>
      <c r="CO42" s="248"/>
      <c r="CP42" s="248"/>
      <c r="CQ42" s="248"/>
      <c r="CR42" s="248"/>
      <c r="CS42" s="249"/>
    </row>
    <row r="43" spans="1:120" ht="10.9" customHeight="1">
      <c r="A43" s="273"/>
      <c r="B43" s="274"/>
      <c r="C43" s="65"/>
      <c r="D43" s="72"/>
      <c r="E43" s="72"/>
      <c r="F43" s="72"/>
      <c r="G43" s="470"/>
      <c r="H43" s="470"/>
      <c r="I43" s="470"/>
      <c r="J43" s="470"/>
      <c r="K43" s="470"/>
      <c r="L43" s="470"/>
      <c r="M43" s="470"/>
      <c r="N43" s="470"/>
      <c r="O43" s="470"/>
      <c r="P43" s="470"/>
      <c r="Q43" s="470"/>
      <c r="R43" s="470"/>
      <c r="S43" s="470"/>
      <c r="T43" s="470"/>
      <c r="U43" s="470"/>
      <c r="V43" s="470"/>
      <c r="W43" s="470"/>
      <c r="X43" s="470"/>
      <c r="Y43" s="470"/>
      <c r="Z43" s="470"/>
      <c r="AA43" s="470"/>
      <c r="AB43" s="470"/>
      <c r="AC43" s="470"/>
      <c r="AD43" s="470"/>
      <c r="AE43" s="470"/>
      <c r="AF43" s="470"/>
      <c r="AG43" s="470"/>
      <c r="AH43" s="470"/>
      <c r="AI43" s="470"/>
      <c r="AJ43" s="470"/>
      <c r="AK43" s="470"/>
      <c r="AL43" s="470"/>
      <c r="AM43" s="470"/>
      <c r="AN43" s="470"/>
      <c r="AO43" s="470"/>
      <c r="AP43" s="470"/>
      <c r="AQ43" s="470"/>
      <c r="AR43" s="470"/>
      <c r="AS43" s="470"/>
      <c r="AT43" s="470"/>
      <c r="AU43" s="470"/>
      <c r="AV43" s="470"/>
      <c r="AW43" s="470"/>
      <c r="AX43" s="470"/>
      <c r="AY43" s="470"/>
      <c r="AZ43" s="470"/>
      <c r="BA43" s="470"/>
      <c r="BB43" s="470"/>
      <c r="BC43" s="470"/>
      <c r="BD43" s="470"/>
      <c r="BE43" s="470"/>
      <c r="BF43" s="470"/>
      <c r="BG43" s="69"/>
      <c r="BH43" s="44"/>
      <c r="BI43" s="399"/>
      <c r="BJ43" s="399"/>
      <c r="BK43" s="399"/>
      <c r="BL43" s="399"/>
      <c r="BM43" s="399"/>
      <c r="BN43" s="399"/>
      <c r="BO43" s="399"/>
      <c r="BP43" s="399"/>
      <c r="BQ43" s="399"/>
      <c r="BR43" s="399"/>
      <c r="BS43" s="399"/>
      <c r="BT43" s="399"/>
      <c r="BU43" s="399"/>
      <c r="BV43" s="399"/>
      <c r="BW43" s="399"/>
      <c r="BX43" s="399"/>
      <c r="BY43" s="399"/>
      <c r="BZ43" s="399"/>
      <c r="CA43" s="399"/>
      <c r="CB43" s="44"/>
      <c r="CC43" s="84"/>
      <c r="CD43" s="84"/>
      <c r="CE43" s="400"/>
      <c r="CF43" s="400"/>
      <c r="CG43" s="400"/>
      <c r="CH43" s="84"/>
      <c r="CI43" s="84"/>
      <c r="CJ43" s="240"/>
      <c r="CK43" s="241"/>
      <c r="CL43" s="247"/>
      <c r="CM43" s="248"/>
      <c r="CN43" s="248"/>
      <c r="CO43" s="248"/>
      <c r="CP43" s="248"/>
      <c r="CQ43" s="248"/>
      <c r="CR43" s="248"/>
      <c r="CS43" s="249"/>
    </row>
    <row r="44" spans="1:120" ht="10.5" customHeight="1">
      <c r="A44" s="273"/>
      <c r="B44" s="274"/>
      <c r="C44" s="261" t="s">
        <v>6</v>
      </c>
      <c r="D44" s="262"/>
      <c r="E44" s="262"/>
      <c r="F44" s="262"/>
      <c r="G44" s="73"/>
      <c r="H44" s="73"/>
      <c r="I44" s="73"/>
      <c r="J44" s="73"/>
      <c r="K44" s="73"/>
      <c r="L44" s="73"/>
      <c r="M44" s="73"/>
      <c r="N44" s="471"/>
      <c r="O44" s="471"/>
      <c r="P44" s="471"/>
      <c r="Q44" s="471"/>
      <c r="R44" s="471"/>
      <c r="S44" s="471"/>
      <c r="T44" s="471"/>
      <c r="U44" s="471"/>
      <c r="V44" s="471"/>
      <c r="W44" s="471"/>
      <c r="X44" s="471"/>
      <c r="Y44" s="471"/>
      <c r="Z44" s="471"/>
      <c r="AA44" s="471"/>
      <c r="AB44" s="471"/>
      <c r="AC44" s="471"/>
      <c r="AD44" s="471"/>
      <c r="AE44" s="471"/>
      <c r="AF44" s="471"/>
      <c r="AG44" s="471"/>
      <c r="AH44" s="471"/>
      <c r="AI44" s="471"/>
      <c r="AJ44" s="471"/>
      <c r="AK44" s="471"/>
      <c r="AL44" s="471"/>
      <c r="AM44" s="471"/>
      <c r="AN44" s="471"/>
      <c r="AO44" s="471"/>
      <c r="AP44" s="471"/>
      <c r="AQ44" s="471"/>
      <c r="AR44" s="471"/>
      <c r="AS44" s="471"/>
      <c r="AT44" s="471"/>
      <c r="AU44" s="471"/>
      <c r="AV44" s="471"/>
      <c r="AW44" s="471"/>
      <c r="AX44" s="471"/>
      <c r="AY44" s="471"/>
      <c r="AZ44" s="471"/>
      <c r="BA44" s="471"/>
      <c r="BB44" s="73"/>
      <c r="BC44" s="73"/>
      <c r="BD44" s="73"/>
      <c r="BE44" s="73"/>
      <c r="BF44" s="73"/>
      <c r="BG44" s="74"/>
      <c r="BH44" s="44"/>
      <c r="BI44" s="168"/>
      <c r="BJ44" s="168"/>
      <c r="BK44" s="169"/>
      <c r="BL44" s="169"/>
      <c r="BM44" s="169"/>
      <c r="BN44" s="51"/>
      <c r="BO44" s="169"/>
      <c r="BP44" s="169"/>
      <c r="BQ44" s="51"/>
      <c r="BR44" s="169"/>
      <c r="BS44" s="169"/>
      <c r="BT44" s="51"/>
      <c r="BU44" s="169"/>
      <c r="BV44" s="169"/>
      <c r="BW44" s="170"/>
      <c r="BX44" s="169"/>
      <c r="BY44" s="169"/>
      <c r="BZ44" s="171"/>
      <c r="CA44" s="171"/>
      <c r="CB44" s="44"/>
      <c r="CC44" s="84"/>
      <c r="CD44" s="84"/>
      <c r="CE44" s="400"/>
      <c r="CF44" s="400"/>
      <c r="CG44" s="400"/>
      <c r="CH44" s="84"/>
      <c r="CI44" s="84"/>
      <c r="CJ44" s="242"/>
      <c r="CK44" s="243"/>
      <c r="CL44" s="250"/>
      <c r="CM44" s="251"/>
      <c r="CN44" s="251"/>
      <c r="CO44" s="251"/>
      <c r="CP44" s="251"/>
      <c r="CQ44" s="251"/>
      <c r="CR44" s="251"/>
      <c r="CS44" s="252"/>
    </row>
    <row r="45" spans="1:120" ht="10.5" customHeight="1" thickBot="1">
      <c r="A45" s="273"/>
      <c r="B45" s="274"/>
      <c r="C45" s="247"/>
      <c r="D45" s="248"/>
      <c r="E45" s="248"/>
      <c r="F45" s="248"/>
      <c r="N45" s="448"/>
      <c r="O45" s="448"/>
      <c r="P45" s="448"/>
      <c r="Q45" s="448"/>
      <c r="R45" s="448"/>
      <c r="S45" s="448"/>
      <c r="T45" s="448"/>
      <c r="U45" s="448"/>
      <c r="V45" s="448"/>
      <c r="W45" s="448"/>
      <c r="X45" s="448"/>
      <c r="Y45" s="448"/>
      <c r="Z45" s="448"/>
      <c r="AA45" s="448"/>
      <c r="AB45" s="448"/>
      <c r="AC45" s="448"/>
      <c r="AD45" s="448"/>
      <c r="AE45" s="448"/>
      <c r="AF45" s="448"/>
      <c r="AG45" s="448"/>
      <c r="AH45" s="448"/>
      <c r="AI45" s="448"/>
      <c r="AJ45" s="448"/>
      <c r="AK45" s="448"/>
      <c r="AL45" s="448"/>
      <c r="AM45" s="448"/>
      <c r="AN45" s="448"/>
      <c r="AO45" s="448"/>
      <c r="AP45" s="448"/>
      <c r="AQ45" s="448"/>
      <c r="AR45" s="448"/>
      <c r="AS45" s="448"/>
      <c r="AT45" s="448"/>
      <c r="AU45" s="448"/>
      <c r="AV45" s="448"/>
      <c r="AW45" s="448"/>
      <c r="AX45" s="448"/>
      <c r="AY45" s="448"/>
      <c r="AZ45" s="448"/>
      <c r="BA45" s="448"/>
      <c r="BG45" s="69"/>
      <c r="BH45" s="44"/>
      <c r="CB45" s="44"/>
      <c r="CC45" s="84"/>
      <c r="CD45" s="84"/>
      <c r="CE45" s="400"/>
      <c r="CF45" s="400"/>
      <c r="CG45" s="400"/>
      <c r="CH45" s="84"/>
      <c r="CI45" s="84"/>
      <c r="CJ45" s="238" t="s">
        <v>132</v>
      </c>
      <c r="CK45" s="239"/>
      <c r="CL45" s="244"/>
      <c r="CM45" s="245"/>
      <c r="CN45" s="245"/>
      <c r="CO45" s="245"/>
      <c r="CP45" s="245"/>
      <c r="CQ45" s="245"/>
      <c r="CR45" s="245"/>
      <c r="CS45" s="246"/>
    </row>
    <row r="46" spans="1:120" ht="10.5" customHeight="1">
      <c r="A46" s="273"/>
      <c r="B46" s="274"/>
      <c r="C46" s="263"/>
      <c r="D46" s="264"/>
      <c r="E46" s="264"/>
      <c r="F46" s="264"/>
      <c r="G46" s="75"/>
      <c r="H46" s="75"/>
      <c r="I46" s="75"/>
      <c r="J46" s="75"/>
      <c r="K46" s="75"/>
      <c r="L46" s="75"/>
      <c r="M46" s="75"/>
      <c r="N46" s="472"/>
      <c r="O46" s="472"/>
      <c r="P46" s="472"/>
      <c r="Q46" s="472"/>
      <c r="R46" s="472"/>
      <c r="S46" s="472"/>
      <c r="T46" s="472"/>
      <c r="U46" s="472"/>
      <c r="V46" s="472"/>
      <c r="W46" s="472"/>
      <c r="X46" s="472"/>
      <c r="Y46" s="472"/>
      <c r="Z46" s="472"/>
      <c r="AA46" s="472"/>
      <c r="AB46" s="472"/>
      <c r="AC46" s="472"/>
      <c r="AD46" s="472"/>
      <c r="AE46" s="472"/>
      <c r="AF46" s="472"/>
      <c r="AG46" s="472"/>
      <c r="AH46" s="472"/>
      <c r="AI46" s="472"/>
      <c r="AJ46" s="472"/>
      <c r="AK46" s="472"/>
      <c r="AL46" s="472"/>
      <c r="AM46" s="472"/>
      <c r="AN46" s="472"/>
      <c r="AO46" s="472"/>
      <c r="AP46" s="472"/>
      <c r="AQ46" s="472"/>
      <c r="AR46" s="472"/>
      <c r="AS46" s="472"/>
      <c r="AT46" s="472"/>
      <c r="AU46" s="472"/>
      <c r="AV46" s="472"/>
      <c r="AW46" s="472"/>
      <c r="AX46" s="472"/>
      <c r="AY46" s="472"/>
      <c r="AZ46" s="472"/>
      <c r="BA46" s="472"/>
      <c r="BB46" s="75"/>
      <c r="BC46" s="75"/>
      <c r="BD46" s="75"/>
      <c r="BE46" s="75"/>
      <c r="BF46" s="75"/>
      <c r="BG46" s="76"/>
      <c r="BH46" s="44"/>
      <c r="BI46" s="265" t="s">
        <v>96</v>
      </c>
      <c r="BJ46" s="266"/>
      <c r="BK46" s="266"/>
      <c r="BL46" s="266"/>
      <c r="BM46" s="266"/>
      <c r="BN46" s="266"/>
      <c r="BO46" s="266"/>
      <c r="BP46" s="266"/>
      <c r="BQ46" s="266"/>
      <c r="BR46" s="266"/>
      <c r="BS46" s="266"/>
      <c r="BT46" s="266"/>
      <c r="BU46" s="266"/>
      <c r="BV46" s="266"/>
      <c r="BW46" s="266"/>
      <c r="BX46" s="266"/>
      <c r="BY46" s="266"/>
      <c r="BZ46" s="266"/>
      <c r="CA46" s="267"/>
      <c r="CB46" s="44"/>
      <c r="CC46" s="84"/>
      <c r="CD46" s="84"/>
      <c r="CH46" s="84"/>
      <c r="CI46" s="84"/>
      <c r="CJ46" s="240"/>
      <c r="CK46" s="241"/>
      <c r="CL46" s="247"/>
      <c r="CM46" s="248"/>
      <c r="CN46" s="248"/>
      <c r="CO46" s="248"/>
      <c r="CP46" s="248"/>
      <c r="CQ46" s="248"/>
      <c r="CR46" s="248"/>
      <c r="CS46" s="249"/>
    </row>
    <row r="47" spans="1:120" ht="10.5" customHeight="1" thickBot="1">
      <c r="A47" s="273"/>
      <c r="B47" s="274"/>
      <c r="C47" s="261" t="s">
        <v>124</v>
      </c>
      <c r="D47" s="262"/>
      <c r="E47" s="262"/>
      <c r="F47" s="262"/>
      <c r="G47" s="262"/>
      <c r="H47" s="73"/>
      <c r="I47" s="73"/>
      <c r="J47" s="73"/>
      <c r="K47" s="73"/>
      <c r="L47" s="73"/>
      <c r="M47" s="73"/>
      <c r="N47" s="442"/>
      <c r="O47" s="442"/>
      <c r="P47" s="442"/>
      <c r="Q47" s="442"/>
      <c r="R47" s="442"/>
      <c r="S47" s="442"/>
      <c r="T47" s="442"/>
      <c r="U47" s="442"/>
      <c r="V47" s="442"/>
      <c r="W47" s="442"/>
      <c r="X47" s="442"/>
      <c r="Y47" s="442"/>
      <c r="Z47" s="442"/>
      <c r="AA47" s="442"/>
      <c r="AB47" s="442"/>
      <c r="AC47" s="442"/>
      <c r="AD47" s="442"/>
      <c r="AE47" s="442"/>
      <c r="AF47" s="442"/>
      <c r="AG47" s="442"/>
      <c r="AH47" s="442"/>
      <c r="AI47" s="442"/>
      <c r="AJ47" s="442"/>
      <c r="AK47" s="442"/>
      <c r="AL47" s="442"/>
      <c r="AM47" s="442"/>
      <c r="AN47" s="442"/>
      <c r="AO47" s="442"/>
      <c r="AP47" s="442"/>
      <c r="AQ47" s="442"/>
      <c r="AR47" s="442"/>
      <c r="AS47" s="442"/>
      <c r="AT47" s="442"/>
      <c r="AU47" s="442"/>
      <c r="AV47" s="442"/>
      <c r="AW47" s="442"/>
      <c r="AX47" s="442"/>
      <c r="AY47" s="442"/>
      <c r="AZ47" s="442"/>
      <c r="BA47" s="442"/>
      <c r="BB47" s="442"/>
      <c r="BC47" s="73"/>
      <c r="BD47" s="73"/>
      <c r="BE47" s="73"/>
      <c r="BF47" s="73"/>
      <c r="BG47" s="74"/>
      <c r="BH47" s="44"/>
      <c r="BI47" s="268"/>
      <c r="BJ47" s="269"/>
      <c r="BK47" s="269"/>
      <c r="BL47" s="269"/>
      <c r="BM47" s="269"/>
      <c r="BN47" s="269"/>
      <c r="BO47" s="269"/>
      <c r="BP47" s="269"/>
      <c r="BQ47" s="269"/>
      <c r="BR47" s="269"/>
      <c r="BS47" s="269"/>
      <c r="BT47" s="269"/>
      <c r="BU47" s="269"/>
      <c r="BV47" s="269"/>
      <c r="BW47" s="269"/>
      <c r="BX47" s="269"/>
      <c r="BY47" s="269"/>
      <c r="BZ47" s="269"/>
      <c r="CA47" s="270"/>
      <c r="CB47" s="44"/>
      <c r="CC47" s="84"/>
      <c r="CD47" s="84"/>
      <c r="CH47" s="84"/>
      <c r="CI47" s="84"/>
      <c r="CJ47" s="240"/>
      <c r="CK47" s="241"/>
      <c r="CL47" s="247"/>
      <c r="CM47" s="248"/>
      <c r="CN47" s="248"/>
      <c r="CO47" s="248"/>
      <c r="CP47" s="248"/>
      <c r="CQ47" s="248"/>
      <c r="CR47" s="248"/>
      <c r="CS47" s="249"/>
    </row>
    <row r="48" spans="1:120" ht="10.5" customHeight="1">
      <c r="A48" s="273"/>
      <c r="B48" s="274"/>
      <c r="C48" s="247"/>
      <c r="D48" s="248"/>
      <c r="E48" s="248"/>
      <c r="F48" s="248"/>
      <c r="G48" s="248"/>
      <c r="N48" s="443"/>
      <c r="O48" s="443"/>
      <c r="P48" s="443"/>
      <c r="Q48" s="443"/>
      <c r="R48" s="443"/>
      <c r="S48" s="443"/>
      <c r="T48" s="443"/>
      <c r="U48" s="443"/>
      <c r="V48" s="443"/>
      <c r="W48" s="443"/>
      <c r="X48" s="443"/>
      <c r="Y48" s="443"/>
      <c r="Z48" s="443"/>
      <c r="AA48" s="443"/>
      <c r="AB48" s="443"/>
      <c r="AC48" s="443"/>
      <c r="AD48" s="443"/>
      <c r="AE48" s="443"/>
      <c r="AF48" s="443"/>
      <c r="AG48" s="443"/>
      <c r="AH48" s="443"/>
      <c r="AI48" s="443"/>
      <c r="AJ48" s="443"/>
      <c r="AK48" s="443"/>
      <c r="AL48" s="443"/>
      <c r="AM48" s="443"/>
      <c r="AN48" s="443"/>
      <c r="AO48" s="443"/>
      <c r="AP48" s="443"/>
      <c r="AQ48" s="443"/>
      <c r="AR48" s="443"/>
      <c r="AS48" s="443"/>
      <c r="AT48" s="443"/>
      <c r="AU48" s="443"/>
      <c r="AV48" s="443"/>
      <c r="AW48" s="443"/>
      <c r="AX48" s="443"/>
      <c r="AY48" s="443"/>
      <c r="AZ48" s="443"/>
      <c r="BA48" s="443"/>
      <c r="BB48" s="443"/>
      <c r="BG48" s="69"/>
      <c r="BH48" s="44"/>
      <c r="BI48" s="172"/>
      <c r="BJ48" s="53"/>
      <c r="BK48" s="401" t="s">
        <v>133</v>
      </c>
      <c r="BL48" s="401"/>
      <c r="BM48" s="173"/>
      <c r="BN48" s="401" t="s">
        <v>134</v>
      </c>
      <c r="BO48" s="401"/>
      <c r="BP48" s="173"/>
      <c r="BQ48" s="401" t="s">
        <v>9</v>
      </c>
      <c r="BR48" s="401"/>
      <c r="BS48" s="173"/>
      <c r="BT48" s="401" t="s">
        <v>10</v>
      </c>
      <c r="BU48" s="401"/>
      <c r="BV48" s="174"/>
      <c r="BW48" s="401" t="s">
        <v>11</v>
      </c>
      <c r="BX48" s="401"/>
      <c r="BY48" s="169"/>
      <c r="BZ48" s="175"/>
      <c r="CA48" s="176"/>
      <c r="CB48" s="44"/>
      <c r="CC48" s="84"/>
      <c r="CD48" s="84"/>
      <c r="CE48" s="84"/>
      <c r="CF48" s="84"/>
      <c r="CG48" s="84"/>
      <c r="CH48" s="84"/>
      <c r="CI48" s="84"/>
      <c r="CJ48" s="242"/>
      <c r="CK48" s="243"/>
      <c r="CL48" s="250"/>
      <c r="CM48" s="251"/>
      <c r="CN48" s="251"/>
      <c r="CO48" s="251"/>
      <c r="CP48" s="251"/>
      <c r="CQ48" s="251"/>
      <c r="CR48" s="251"/>
      <c r="CS48" s="252"/>
    </row>
    <row r="49" spans="1:97" ht="10.5" customHeight="1">
      <c r="A49" s="273"/>
      <c r="B49" s="274"/>
      <c r="C49" s="263"/>
      <c r="D49" s="264"/>
      <c r="E49" s="264"/>
      <c r="F49" s="264"/>
      <c r="G49" s="264"/>
      <c r="H49" s="75"/>
      <c r="I49" s="75"/>
      <c r="J49" s="75"/>
      <c r="K49" s="75"/>
      <c r="L49" s="75"/>
      <c r="M49" s="75"/>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4"/>
      <c r="AY49" s="444"/>
      <c r="AZ49" s="444"/>
      <c r="BA49" s="444"/>
      <c r="BB49" s="444"/>
      <c r="BC49" s="75"/>
      <c r="BD49" s="75"/>
      <c r="BE49" s="75"/>
      <c r="BF49" s="75"/>
      <c r="BG49" s="76"/>
      <c r="BH49" s="44"/>
      <c r="BI49" s="177"/>
      <c r="BJ49" s="53"/>
      <c r="BK49" s="402"/>
      <c r="BL49" s="402"/>
      <c r="BM49" s="178"/>
      <c r="BN49" s="402"/>
      <c r="BO49" s="402"/>
      <c r="BP49" s="178"/>
      <c r="BQ49" s="402"/>
      <c r="BR49" s="402"/>
      <c r="BS49" s="178"/>
      <c r="BT49" s="402"/>
      <c r="BU49" s="402"/>
      <c r="BV49" s="179"/>
      <c r="BW49" s="402"/>
      <c r="BX49" s="402"/>
      <c r="BY49" s="169"/>
      <c r="BZ49" s="175"/>
      <c r="CA49" s="176"/>
      <c r="CB49" s="44"/>
      <c r="CC49" s="84"/>
      <c r="CD49" s="84"/>
      <c r="CE49" s="84"/>
      <c r="CF49" s="84"/>
      <c r="CG49" s="84"/>
      <c r="CH49" s="84"/>
      <c r="CI49" s="84"/>
      <c r="CJ49" s="238" t="s">
        <v>135</v>
      </c>
      <c r="CK49" s="239"/>
      <c r="CL49" s="244"/>
      <c r="CM49" s="245"/>
      <c r="CN49" s="245"/>
      <c r="CO49" s="245"/>
      <c r="CP49" s="245"/>
      <c r="CQ49" s="245"/>
      <c r="CR49" s="245"/>
      <c r="CS49" s="246"/>
    </row>
    <row r="50" spans="1:97" ht="10.5" customHeight="1">
      <c r="A50" s="273"/>
      <c r="B50" s="274"/>
      <c r="K50" s="125"/>
      <c r="L50" s="80"/>
      <c r="M50" s="473"/>
      <c r="N50" s="473"/>
      <c r="O50" s="473"/>
      <c r="P50" s="473"/>
      <c r="Q50" s="473"/>
      <c r="R50" s="473"/>
      <c r="S50" s="473"/>
      <c r="T50" s="473"/>
      <c r="U50" s="473"/>
      <c r="V50" s="473"/>
      <c r="W50" s="473"/>
      <c r="X50" s="473"/>
      <c r="Y50" s="473"/>
      <c r="Z50" s="473"/>
      <c r="AA50" s="473"/>
      <c r="AB50" s="473"/>
      <c r="AC50" s="473"/>
      <c r="AD50" s="473"/>
      <c r="AE50" s="473"/>
      <c r="AF50" s="473"/>
      <c r="AG50" s="473"/>
      <c r="AH50" s="473"/>
      <c r="AI50" s="473"/>
      <c r="AJ50" s="473"/>
      <c r="AK50" s="473"/>
      <c r="AL50" s="473"/>
      <c r="AM50" s="473"/>
      <c r="AN50" s="473"/>
      <c r="AO50" s="473"/>
      <c r="AP50" s="473"/>
      <c r="AQ50" s="473"/>
      <c r="AR50" s="473"/>
      <c r="AS50" s="473"/>
      <c r="AT50" s="473"/>
      <c r="AU50" s="473"/>
      <c r="AV50" s="473"/>
      <c r="AW50" s="473"/>
      <c r="AX50" s="473"/>
      <c r="AY50" s="473"/>
      <c r="AZ50" s="473"/>
      <c r="BA50" s="473"/>
      <c r="BC50" s="253" t="s">
        <v>7</v>
      </c>
      <c r="BD50" s="253"/>
      <c r="BE50" s="253"/>
      <c r="BF50" s="253"/>
      <c r="BG50" s="254"/>
      <c r="BH50" s="44"/>
      <c r="BI50" s="177"/>
      <c r="BJ50" s="53"/>
      <c r="BK50" s="402"/>
      <c r="BL50" s="402"/>
      <c r="BM50" s="178"/>
      <c r="BN50" s="402"/>
      <c r="BO50" s="402"/>
      <c r="BP50" s="178"/>
      <c r="BQ50" s="402"/>
      <c r="BR50" s="402"/>
      <c r="BS50" s="180"/>
      <c r="BT50" s="402"/>
      <c r="BU50" s="402"/>
      <c r="BV50" s="179"/>
      <c r="BW50" s="402"/>
      <c r="BX50" s="402"/>
      <c r="BY50" s="169"/>
      <c r="BZ50" s="175"/>
      <c r="CA50" s="176"/>
      <c r="CB50" s="44"/>
      <c r="CC50" s="84"/>
      <c r="CD50" s="84"/>
      <c r="CE50" s="84"/>
      <c r="CF50" s="84"/>
      <c r="CG50" s="84"/>
      <c r="CH50" s="84"/>
      <c r="CI50" s="84"/>
      <c r="CJ50" s="240"/>
      <c r="CK50" s="241"/>
      <c r="CL50" s="247"/>
      <c r="CM50" s="248"/>
      <c r="CN50" s="248"/>
      <c r="CO50" s="248"/>
      <c r="CP50" s="248"/>
      <c r="CQ50" s="248"/>
      <c r="CR50" s="248"/>
      <c r="CS50" s="249"/>
    </row>
    <row r="51" spans="1:97" ht="10.5" customHeight="1">
      <c r="A51" s="273"/>
      <c r="B51" s="274"/>
      <c r="K51" s="125"/>
      <c r="L51" s="80"/>
      <c r="M51" s="474"/>
      <c r="N51" s="474"/>
      <c r="O51" s="474"/>
      <c r="P51" s="474"/>
      <c r="Q51" s="474"/>
      <c r="R51" s="474"/>
      <c r="S51" s="474"/>
      <c r="T51" s="474"/>
      <c r="U51" s="474"/>
      <c r="V51" s="474"/>
      <c r="W51" s="474"/>
      <c r="X51" s="474"/>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4"/>
      <c r="AY51" s="474"/>
      <c r="AZ51" s="474"/>
      <c r="BA51" s="474"/>
      <c r="BC51" s="255"/>
      <c r="BD51" s="255"/>
      <c r="BE51" s="255"/>
      <c r="BF51" s="255"/>
      <c r="BG51" s="256"/>
      <c r="BH51" s="44"/>
      <c r="BI51" s="177"/>
      <c r="BJ51" s="53"/>
      <c r="BK51" s="402"/>
      <c r="BL51" s="402"/>
      <c r="BM51" s="178"/>
      <c r="BN51" s="402"/>
      <c r="BO51" s="402"/>
      <c r="BP51" s="178"/>
      <c r="BQ51" s="402"/>
      <c r="BR51" s="402"/>
      <c r="BS51" s="178"/>
      <c r="BT51" s="402"/>
      <c r="BU51" s="402"/>
      <c r="BV51" s="179"/>
      <c r="BW51" s="402"/>
      <c r="BX51" s="402"/>
      <c r="BY51" s="169"/>
      <c r="BZ51" s="175"/>
      <c r="CA51" s="176"/>
      <c r="CB51" s="44"/>
      <c r="CC51" s="84"/>
      <c r="CD51" s="84"/>
      <c r="CE51" s="84"/>
      <c r="CF51" s="84"/>
      <c r="CG51" s="84"/>
      <c r="CH51" s="84"/>
      <c r="CI51" s="84"/>
      <c r="CJ51" s="240"/>
      <c r="CK51" s="241"/>
      <c r="CL51" s="247"/>
      <c r="CM51" s="248"/>
      <c r="CN51" s="248"/>
      <c r="CO51" s="248"/>
      <c r="CP51" s="248"/>
      <c r="CQ51" s="248"/>
      <c r="CR51" s="248"/>
      <c r="CS51" s="249"/>
    </row>
    <row r="52" spans="1:97" ht="10.5" customHeight="1" thickBot="1">
      <c r="A52" s="273"/>
      <c r="B52" s="274"/>
      <c r="L52" s="125"/>
      <c r="M52" s="474"/>
      <c r="N52" s="474"/>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474"/>
      <c r="AM52" s="474"/>
      <c r="AN52" s="474"/>
      <c r="AO52" s="474"/>
      <c r="AP52" s="474"/>
      <c r="AQ52" s="474"/>
      <c r="AR52" s="474"/>
      <c r="AS52" s="474"/>
      <c r="AT52" s="474"/>
      <c r="AU52" s="474"/>
      <c r="AV52" s="474"/>
      <c r="AW52" s="474"/>
      <c r="AX52" s="474"/>
      <c r="AY52" s="474"/>
      <c r="AZ52" s="474"/>
      <c r="BA52" s="474"/>
      <c r="BC52" s="255"/>
      <c r="BD52" s="255"/>
      <c r="BE52" s="255"/>
      <c r="BF52" s="255"/>
      <c r="BG52" s="256"/>
      <c r="BH52" s="44"/>
      <c r="BI52" s="181"/>
      <c r="BJ52" s="182"/>
      <c r="BK52" s="183"/>
      <c r="BL52" s="183"/>
      <c r="BM52" s="183"/>
      <c r="BN52" s="184"/>
      <c r="BO52" s="183"/>
      <c r="BP52" s="183"/>
      <c r="BQ52" s="184"/>
      <c r="BR52" s="183"/>
      <c r="BS52" s="183"/>
      <c r="BT52" s="185"/>
      <c r="BU52" s="183"/>
      <c r="BV52" s="183"/>
      <c r="BW52" s="186"/>
      <c r="BX52" s="183"/>
      <c r="BY52" s="183"/>
      <c r="BZ52" s="186"/>
      <c r="CA52" s="187"/>
      <c r="CB52" s="44"/>
      <c r="CC52" s="84"/>
      <c r="CD52" s="84"/>
      <c r="CE52" s="84"/>
      <c r="CF52" s="84"/>
      <c r="CG52" s="84"/>
      <c r="CH52" s="84"/>
      <c r="CI52" s="84"/>
      <c r="CJ52" s="242"/>
      <c r="CK52" s="243"/>
      <c r="CL52" s="250"/>
      <c r="CM52" s="251"/>
      <c r="CN52" s="251"/>
      <c r="CO52" s="251"/>
      <c r="CP52" s="251"/>
      <c r="CQ52" s="251"/>
      <c r="CR52" s="251"/>
      <c r="CS52" s="252"/>
    </row>
    <row r="53" spans="1:97" ht="10.5" customHeight="1">
      <c r="A53" s="273"/>
      <c r="B53" s="274"/>
      <c r="M53" s="474"/>
      <c r="N53" s="474"/>
      <c r="O53" s="474"/>
      <c r="P53" s="474"/>
      <c r="Q53" s="474"/>
      <c r="R53" s="474"/>
      <c r="S53" s="474"/>
      <c r="T53" s="474"/>
      <c r="U53" s="474"/>
      <c r="V53" s="474"/>
      <c r="W53" s="474"/>
      <c r="X53" s="474"/>
      <c r="Y53" s="474"/>
      <c r="Z53" s="474"/>
      <c r="AA53" s="474"/>
      <c r="AB53" s="474"/>
      <c r="AC53" s="474"/>
      <c r="AD53" s="474"/>
      <c r="AE53" s="474"/>
      <c r="AF53" s="474"/>
      <c r="AG53" s="474"/>
      <c r="AH53" s="474"/>
      <c r="AI53" s="474"/>
      <c r="AJ53" s="474"/>
      <c r="AK53" s="474"/>
      <c r="AL53" s="474"/>
      <c r="AM53" s="474"/>
      <c r="AN53" s="474"/>
      <c r="AO53" s="474"/>
      <c r="AP53" s="474"/>
      <c r="AQ53" s="474"/>
      <c r="AR53" s="474"/>
      <c r="AS53" s="474"/>
      <c r="AT53" s="474"/>
      <c r="AU53" s="474"/>
      <c r="AV53" s="474"/>
      <c r="AW53" s="474"/>
      <c r="AX53" s="474"/>
      <c r="AY53" s="474"/>
      <c r="AZ53" s="474"/>
      <c r="BA53" s="474"/>
      <c r="BC53" s="255"/>
      <c r="BD53" s="255"/>
      <c r="BE53" s="255"/>
      <c r="BF53" s="255"/>
      <c r="BG53" s="256"/>
      <c r="BH53" s="44"/>
      <c r="BI53" s="216" t="s">
        <v>189</v>
      </c>
      <c r="BJ53" s="168"/>
      <c r="BK53" s="51"/>
      <c r="BL53" s="51"/>
      <c r="BM53" s="51"/>
      <c r="BN53" s="51"/>
      <c r="BO53" s="51"/>
      <c r="BP53" s="51"/>
      <c r="BQ53" s="51"/>
      <c r="BR53" s="51"/>
      <c r="BS53" s="51"/>
      <c r="BT53" s="51"/>
      <c r="BU53" s="51"/>
      <c r="BV53" s="188"/>
      <c r="BW53" s="175"/>
      <c r="BX53" s="171"/>
      <c r="BY53" s="171"/>
      <c r="BZ53" s="175"/>
      <c r="CA53" s="175"/>
      <c r="CB53" s="44"/>
      <c r="CC53" s="84"/>
      <c r="CD53" s="84"/>
      <c r="CE53" s="84"/>
      <c r="CF53" s="84"/>
      <c r="CG53" s="84"/>
      <c r="CH53" s="84"/>
      <c r="CI53" s="84"/>
    </row>
    <row r="54" spans="1:97" ht="10.5" customHeight="1" thickBot="1">
      <c r="A54" s="275"/>
      <c r="B54" s="276"/>
      <c r="C54" s="78"/>
      <c r="D54" s="79"/>
      <c r="E54" s="79"/>
      <c r="F54" s="79"/>
      <c r="G54" s="79"/>
      <c r="H54" s="79"/>
      <c r="I54" s="79"/>
      <c r="J54" s="79"/>
      <c r="K54" s="79"/>
      <c r="L54" s="79"/>
      <c r="M54" s="85"/>
      <c r="N54" s="85"/>
      <c r="O54" s="85"/>
      <c r="P54" s="85"/>
      <c r="Q54" s="85"/>
      <c r="R54" s="85"/>
      <c r="S54" s="86"/>
      <c r="T54" s="86"/>
      <c r="U54" s="86"/>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79"/>
      <c r="BA54" s="79"/>
      <c r="BB54" s="79"/>
      <c r="BC54" s="257"/>
      <c r="BD54" s="257"/>
      <c r="BE54" s="257"/>
      <c r="BF54" s="257"/>
      <c r="BG54" s="258"/>
      <c r="BH54" s="44"/>
      <c r="BI54" s="168"/>
      <c r="BJ54" s="168"/>
      <c r="BK54" s="51"/>
      <c r="BL54" s="51"/>
      <c r="BM54" s="51"/>
      <c r="BN54" s="51"/>
      <c r="BO54" s="51"/>
      <c r="BP54" s="51"/>
      <c r="BQ54" s="51"/>
      <c r="BR54" s="51"/>
      <c r="BS54" s="51"/>
      <c r="BT54" s="188"/>
      <c r="BU54" s="188"/>
      <c r="BV54" s="188"/>
      <c r="BW54" s="188"/>
      <c r="BX54" s="188"/>
      <c r="BY54" s="189"/>
      <c r="BZ54" s="171"/>
      <c r="CA54" s="171"/>
      <c r="CB54" s="87"/>
      <c r="CC54" s="84"/>
      <c r="CD54" s="84"/>
      <c r="CE54" s="84"/>
      <c r="CF54" s="84"/>
      <c r="CG54" s="84"/>
      <c r="CH54" s="84"/>
      <c r="CI54" s="84"/>
      <c r="CJ54" s="84"/>
    </row>
    <row r="55" spans="1:97" ht="13.5" customHeight="1">
      <c r="A55" s="271" t="s">
        <v>136</v>
      </c>
      <c r="B55" s="272"/>
      <c r="C55" s="59"/>
      <c r="D55" s="60"/>
      <c r="E55" s="60"/>
      <c r="F55" s="60"/>
      <c r="G55" s="60"/>
      <c r="H55" s="60"/>
      <c r="I55" s="60"/>
      <c r="J55" s="60"/>
      <c r="K55" s="60"/>
      <c r="L55" s="60"/>
      <c r="M55" s="60"/>
      <c r="N55" s="60"/>
      <c r="O55" s="60"/>
      <c r="P55" s="60"/>
      <c r="Q55" s="217" t="s">
        <v>190</v>
      </c>
      <c r="R55" s="61"/>
      <c r="S55" s="61"/>
      <c r="T55" s="61"/>
      <c r="U55" s="62"/>
      <c r="V55" s="62"/>
      <c r="W55" s="62"/>
      <c r="X55" s="62"/>
      <c r="Y55" s="62"/>
      <c r="Z55" s="62"/>
      <c r="AA55" s="61"/>
      <c r="AB55" s="61"/>
      <c r="AC55" s="63"/>
      <c r="AD55" s="63"/>
      <c r="AE55" s="63"/>
      <c r="AF55" s="63"/>
      <c r="AG55" s="63"/>
      <c r="AH55" s="63"/>
      <c r="AI55" s="63"/>
      <c r="AJ55" s="63"/>
      <c r="AK55" s="63"/>
      <c r="AL55" s="63"/>
      <c r="AM55" s="63"/>
      <c r="AN55" s="63"/>
      <c r="AO55" s="63"/>
      <c r="AP55" s="63"/>
      <c r="AQ55" s="63"/>
      <c r="AR55" s="63"/>
      <c r="AS55" s="61"/>
      <c r="AT55" s="61"/>
      <c r="AU55" s="61"/>
      <c r="AV55" s="61"/>
      <c r="AW55" s="61"/>
      <c r="AX55" s="61"/>
      <c r="AY55" s="61"/>
      <c r="AZ55" s="61"/>
      <c r="BA55" s="61"/>
      <c r="BB55" s="61"/>
      <c r="BC55" s="61"/>
      <c r="BD55" s="61"/>
      <c r="BE55" s="61"/>
      <c r="BF55" s="61"/>
      <c r="BG55" s="64"/>
      <c r="BH55" s="44"/>
      <c r="BI55" s="388" t="s">
        <v>19</v>
      </c>
      <c r="BJ55" s="389"/>
      <c r="BK55" s="389"/>
      <c r="BL55" s="389"/>
      <c r="BM55" s="389"/>
      <c r="BN55" s="389"/>
      <c r="BO55" s="389"/>
      <c r="BP55" s="389"/>
      <c r="BQ55" s="389"/>
      <c r="BR55" s="389"/>
      <c r="BS55" s="389"/>
      <c r="BT55" s="390"/>
      <c r="BU55" s="394" t="s">
        <v>12</v>
      </c>
      <c r="BV55" s="389"/>
      <c r="BW55" s="389"/>
      <c r="BX55" s="389"/>
      <c r="BY55" s="389"/>
      <c r="BZ55" s="389"/>
      <c r="CA55" s="395"/>
      <c r="CB55" s="130"/>
      <c r="CC55" s="82"/>
      <c r="CD55" s="410" t="s">
        <v>184</v>
      </c>
      <c r="CE55" s="410"/>
      <c r="CF55" s="410"/>
      <c r="CG55" s="410"/>
      <c r="CH55" s="410"/>
      <c r="CI55" s="82"/>
      <c r="CJ55" s="277" t="s">
        <v>129</v>
      </c>
      <c r="CK55" s="278"/>
      <c r="CL55" s="278"/>
      <c r="CM55" s="278"/>
      <c r="CN55" s="278"/>
      <c r="CO55" s="278"/>
      <c r="CP55" s="278"/>
      <c r="CQ55" s="278"/>
      <c r="CR55" s="278"/>
      <c r="CS55" s="279"/>
    </row>
    <row r="56" spans="1:97" ht="10.5" customHeight="1">
      <c r="A56" s="273"/>
      <c r="B56" s="274"/>
      <c r="C56" s="65"/>
      <c r="D56" s="283" t="s">
        <v>4</v>
      </c>
      <c r="E56" s="283"/>
      <c r="F56" s="66"/>
      <c r="G56" s="432"/>
      <c r="H56" s="433"/>
      <c r="I56" s="432"/>
      <c r="J56" s="433"/>
      <c r="K56" s="432"/>
      <c r="L56" s="433"/>
      <c r="M56" s="284" t="s">
        <v>5</v>
      </c>
      <c r="N56" s="285"/>
      <c r="O56" s="432"/>
      <c r="P56" s="433"/>
      <c r="Q56" s="432"/>
      <c r="R56" s="433"/>
      <c r="S56" s="432"/>
      <c r="T56" s="433"/>
      <c r="U56" s="432"/>
      <c r="V56" s="433"/>
      <c r="W56" s="67"/>
      <c r="X56" s="67"/>
      <c r="Y56" s="67"/>
      <c r="Z56" s="67"/>
      <c r="AC56" s="68"/>
      <c r="AD56" s="68"/>
      <c r="AE56" s="68"/>
      <c r="AF56" s="68"/>
      <c r="AG56" s="68"/>
      <c r="AH56" s="68"/>
      <c r="AI56" s="68"/>
      <c r="AJ56" s="68"/>
      <c r="AK56" s="68"/>
      <c r="AL56" s="68"/>
      <c r="AM56" s="68"/>
      <c r="AN56" s="68"/>
      <c r="AO56" s="68"/>
      <c r="AP56" s="68"/>
      <c r="AQ56" s="68"/>
      <c r="AR56" s="68"/>
      <c r="BG56" s="69"/>
      <c r="BH56" s="44"/>
      <c r="BI56" s="391"/>
      <c r="BJ56" s="392"/>
      <c r="BK56" s="392"/>
      <c r="BL56" s="392"/>
      <c r="BM56" s="392"/>
      <c r="BN56" s="392"/>
      <c r="BO56" s="392"/>
      <c r="BP56" s="392"/>
      <c r="BQ56" s="392"/>
      <c r="BR56" s="392"/>
      <c r="BS56" s="392"/>
      <c r="BT56" s="393"/>
      <c r="BU56" s="396"/>
      <c r="BV56" s="392"/>
      <c r="BW56" s="392"/>
      <c r="BX56" s="392"/>
      <c r="BY56" s="392"/>
      <c r="BZ56" s="392"/>
      <c r="CA56" s="397"/>
      <c r="CB56" s="44"/>
      <c r="CC56" s="158"/>
      <c r="CD56" s="410"/>
      <c r="CE56" s="410"/>
      <c r="CF56" s="410"/>
      <c r="CG56" s="410"/>
      <c r="CH56" s="410"/>
      <c r="CI56" s="83"/>
      <c r="CJ56" s="280"/>
      <c r="CK56" s="281"/>
      <c r="CL56" s="281"/>
      <c r="CM56" s="281"/>
      <c r="CN56" s="281"/>
      <c r="CO56" s="281"/>
      <c r="CP56" s="281"/>
      <c r="CQ56" s="281"/>
      <c r="CR56" s="281"/>
      <c r="CS56" s="282"/>
    </row>
    <row r="57" spans="1:97" ht="10.5" customHeight="1">
      <c r="A57" s="273"/>
      <c r="B57" s="274"/>
      <c r="C57" s="65"/>
      <c r="D57" s="283"/>
      <c r="E57" s="283"/>
      <c r="F57" s="66"/>
      <c r="G57" s="434"/>
      <c r="H57" s="435"/>
      <c r="I57" s="434"/>
      <c r="J57" s="435"/>
      <c r="K57" s="434"/>
      <c r="L57" s="435"/>
      <c r="M57" s="284"/>
      <c r="N57" s="285"/>
      <c r="O57" s="434"/>
      <c r="P57" s="435"/>
      <c r="Q57" s="434"/>
      <c r="R57" s="435"/>
      <c r="S57" s="434"/>
      <c r="T57" s="435"/>
      <c r="U57" s="434"/>
      <c r="V57" s="435"/>
      <c r="W57" s="67"/>
      <c r="X57" s="67"/>
      <c r="Y57" s="67"/>
      <c r="Z57" s="67"/>
      <c r="AC57" s="71"/>
      <c r="AD57" s="71"/>
      <c r="AE57" s="71"/>
      <c r="AF57" s="71"/>
      <c r="AG57" s="71"/>
      <c r="AH57" s="71"/>
      <c r="AI57" s="71"/>
      <c r="AJ57" s="71"/>
      <c r="AK57" s="71"/>
      <c r="AL57" s="71"/>
      <c r="AM57" s="71"/>
      <c r="AN57" s="71"/>
      <c r="AO57" s="71"/>
      <c r="AP57" s="71"/>
      <c r="AQ57" s="71"/>
      <c r="AR57" s="71"/>
      <c r="BG57" s="69"/>
      <c r="BH57" s="44"/>
      <c r="BI57" s="451"/>
      <c r="BJ57" s="452"/>
      <c r="BK57" s="452"/>
      <c r="BL57" s="452"/>
      <c r="BM57" s="452"/>
      <c r="BN57" s="452"/>
      <c r="BO57" s="452"/>
      <c r="BP57" s="452"/>
      <c r="BQ57" s="452"/>
      <c r="BR57" s="452"/>
      <c r="BS57" s="452"/>
      <c r="BT57" s="453"/>
      <c r="BU57" s="454"/>
      <c r="BV57" s="455"/>
      <c r="BW57" s="455"/>
      <c r="BX57" s="455"/>
      <c r="BY57" s="455"/>
      <c r="BZ57" s="455"/>
      <c r="CA57" s="456"/>
      <c r="CB57" s="44"/>
      <c r="CC57" s="158"/>
      <c r="CD57" s="410"/>
      <c r="CE57" s="410"/>
      <c r="CF57" s="410"/>
      <c r="CG57" s="410"/>
      <c r="CH57" s="410"/>
      <c r="CI57" s="83"/>
      <c r="CJ57" s="238" t="s">
        <v>130</v>
      </c>
      <c r="CK57" s="239"/>
      <c r="CL57" s="244"/>
      <c r="CM57" s="245"/>
      <c r="CN57" s="245"/>
      <c r="CO57" s="245"/>
      <c r="CP57" s="245"/>
      <c r="CQ57" s="245"/>
      <c r="CR57" s="245"/>
      <c r="CS57" s="246"/>
    </row>
    <row r="58" spans="1:97" ht="10.5" customHeight="1" thickBot="1">
      <c r="A58" s="273"/>
      <c r="B58" s="274"/>
      <c r="C58" s="65"/>
      <c r="D58" s="72"/>
      <c r="E58" s="72"/>
      <c r="F58" s="72"/>
      <c r="G58" s="436"/>
      <c r="H58" s="437"/>
      <c r="I58" s="436"/>
      <c r="J58" s="437"/>
      <c r="K58" s="436"/>
      <c r="L58" s="437"/>
      <c r="M58" s="284"/>
      <c r="N58" s="285"/>
      <c r="O58" s="436"/>
      <c r="P58" s="437"/>
      <c r="Q58" s="436"/>
      <c r="R58" s="437"/>
      <c r="S58" s="436"/>
      <c r="T58" s="437"/>
      <c r="U58" s="436"/>
      <c r="V58" s="437"/>
      <c r="W58" s="67"/>
      <c r="X58" s="67"/>
      <c r="Y58" s="67"/>
      <c r="Z58" s="67"/>
      <c r="AC58" s="71"/>
      <c r="AD58" s="71"/>
      <c r="AE58" s="71"/>
      <c r="AF58" s="71"/>
      <c r="AG58" s="71"/>
      <c r="AH58" s="71"/>
      <c r="AI58" s="71"/>
      <c r="AJ58" s="71"/>
      <c r="AK58" s="71"/>
      <c r="AL58" s="71"/>
      <c r="AM58" s="71"/>
      <c r="AN58" s="71"/>
      <c r="AO58" s="71"/>
      <c r="AP58" s="71"/>
      <c r="AQ58" s="71"/>
      <c r="AR58" s="71"/>
      <c r="BG58" s="69"/>
      <c r="BH58" s="44"/>
      <c r="BI58" s="457"/>
      <c r="BJ58" s="458"/>
      <c r="BK58" s="458"/>
      <c r="BL58" s="458"/>
      <c r="BM58" s="458"/>
      <c r="BN58" s="458"/>
      <c r="BO58" s="458"/>
      <c r="BP58" s="458"/>
      <c r="BQ58" s="458"/>
      <c r="BR58" s="458"/>
      <c r="BS58" s="458"/>
      <c r="BT58" s="459"/>
      <c r="BU58" s="460"/>
      <c r="BV58" s="461"/>
      <c r="BW58" s="461"/>
      <c r="BX58" s="461"/>
      <c r="BY58" s="461"/>
      <c r="BZ58" s="461"/>
      <c r="CA58" s="462"/>
      <c r="CB58" s="44"/>
      <c r="CC58" s="83"/>
      <c r="CD58" s="410"/>
      <c r="CE58" s="410"/>
      <c r="CF58" s="410"/>
      <c r="CG58" s="410"/>
      <c r="CH58" s="410"/>
      <c r="CI58" s="83"/>
      <c r="CJ58" s="240"/>
      <c r="CK58" s="241"/>
      <c r="CL58" s="247"/>
      <c r="CM58" s="248"/>
      <c r="CN58" s="248"/>
      <c r="CO58" s="248"/>
      <c r="CP58" s="248"/>
      <c r="CQ58" s="248"/>
      <c r="CR58" s="248"/>
      <c r="CS58" s="249"/>
    </row>
    <row r="59" spans="1:97" ht="10.5" customHeight="1">
      <c r="A59" s="273"/>
      <c r="B59" s="274"/>
      <c r="C59" s="65"/>
      <c r="D59" s="72"/>
      <c r="E59" s="72"/>
      <c r="F59" s="72"/>
      <c r="G59" s="469"/>
      <c r="H59" s="469"/>
      <c r="I59" s="469"/>
      <c r="J59" s="469"/>
      <c r="K59" s="469"/>
      <c r="L59" s="469"/>
      <c r="M59" s="469"/>
      <c r="N59" s="469"/>
      <c r="O59" s="469"/>
      <c r="P59" s="469"/>
      <c r="Q59" s="469"/>
      <c r="R59" s="469"/>
      <c r="S59" s="469"/>
      <c r="T59" s="469"/>
      <c r="U59" s="469"/>
      <c r="V59" s="469"/>
      <c r="W59" s="469"/>
      <c r="X59" s="469"/>
      <c r="Y59" s="469"/>
      <c r="Z59" s="469"/>
      <c r="AA59" s="469"/>
      <c r="AB59" s="469"/>
      <c r="AC59" s="469"/>
      <c r="AD59" s="469"/>
      <c r="AE59" s="469"/>
      <c r="AF59" s="469"/>
      <c r="AG59" s="469"/>
      <c r="AH59" s="469"/>
      <c r="AI59" s="469"/>
      <c r="AJ59" s="469"/>
      <c r="AK59" s="469"/>
      <c r="AL59" s="469"/>
      <c r="AM59" s="469"/>
      <c r="AN59" s="469"/>
      <c r="AO59" s="469"/>
      <c r="AP59" s="469"/>
      <c r="AQ59" s="469"/>
      <c r="AR59" s="469"/>
      <c r="AS59" s="469"/>
      <c r="AT59" s="469"/>
      <c r="AU59" s="469"/>
      <c r="AV59" s="469"/>
      <c r="AW59" s="469"/>
      <c r="AX59" s="469"/>
      <c r="AY59" s="469"/>
      <c r="AZ59" s="469"/>
      <c r="BA59" s="469"/>
      <c r="BB59" s="469"/>
      <c r="BC59" s="469"/>
      <c r="BD59" s="469"/>
      <c r="BE59" s="469"/>
      <c r="BF59" s="469"/>
      <c r="BG59" s="69"/>
      <c r="BH59" s="44"/>
      <c r="BI59" s="457"/>
      <c r="BJ59" s="458"/>
      <c r="BK59" s="458"/>
      <c r="BL59" s="458"/>
      <c r="BM59" s="458"/>
      <c r="BN59" s="458"/>
      <c r="BO59" s="458"/>
      <c r="BP59" s="458"/>
      <c r="BQ59" s="458"/>
      <c r="BR59" s="458"/>
      <c r="BS59" s="458"/>
      <c r="BT59" s="459"/>
      <c r="BU59" s="460"/>
      <c r="BV59" s="461"/>
      <c r="BW59" s="461"/>
      <c r="BX59" s="461"/>
      <c r="BY59" s="461"/>
      <c r="BZ59" s="461"/>
      <c r="CA59" s="462"/>
      <c r="CB59" s="44"/>
      <c r="CC59" s="84"/>
      <c r="CD59" s="84"/>
      <c r="CE59" s="160"/>
      <c r="CF59" s="161"/>
      <c r="CG59" s="162"/>
      <c r="CH59" s="84"/>
      <c r="CI59" s="84"/>
      <c r="CJ59" s="240"/>
      <c r="CK59" s="241"/>
      <c r="CL59" s="247"/>
      <c r="CM59" s="248"/>
      <c r="CN59" s="248"/>
      <c r="CO59" s="248"/>
      <c r="CP59" s="248"/>
      <c r="CQ59" s="248"/>
      <c r="CR59" s="248"/>
      <c r="CS59" s="249"/>
    </row>
    <row r="60" spans="1:97" ht="10.5" customHeight="1">
      <c r="A60" s="273"/>
      <c r="B60" s="274"/>
      <c r="C60" s="65"/>
      <c r="D60" s="72"/>
      <c r="E60" s="72"/>
      <c r="F60" s="72"/>
      <c r="G60" s="469"/>
      <c r="H60" s="469"/>
      <c r="I60" s="469"/>
      <c r="J60" s="469"/>
      <c r="K60" s="469"/>
      <c r="L60" s="469"/>
      <c r="M60" s="469"/>
      <c r="N60" s="469"/>
      <c r="O60" s="469"/>
      <c r="P60" s="469"/>
      <c r="Q60" s="469"/>
      <c r="R60" s="469"/>
      <c r="S60" s="469"/>
      <c r="T60" s="469"/>
      <c r="U60" s="469"/>
      <c r="V60" s="469"/>
      <c r="W60" s="469"/>
      <c r="X60" s="469"/>
      <c r="Y60" s="469"/>
      <c r="Z60" s="469"/>
      <c r="AA60" s="469"/>
      <c r="AB60" s="469"/>
      <c r="AC60" s="469"/>
      <c r="AD60" s="469"/>
      <c r="AE60" s="469"/>
      <c r="AF60" s="469"/>
      <c r="AG60" s="469"/>
      <c r="AH60" s="469"/>
      <c r="AI60" s="469"/>
      <c r="AJ60" s="469"/>
      <c r="AK60" s="469"/>
      <c r="AL60" s="469"/>
      <c r="AM60" s="469"/>
      <c r="AN60" s="469"/>
      <c r="AO60" s="469"/>
      <c r="AP60" s="469"/>
      <c r="AQ60" s="469"/>
      <c r="AR60" s="469"/>
      <c r="AS60" s="469"/>
      <c r="AT60" s="469"/>
      <c r="AU60" s="469"/>
      <c r="AV60" s="469"/>
      <c r="AW60" s="469"/>
      <c r="AX60" s="469"/>
      <c r="AY60" s="469"/>
      <c r="AZ60" s="469"/>
      <c r="BA60" s="469"/>
      <c r="BB60" s="469"/>
      <c r="BC60" s="469"/>
      <c r="BD60" s="469"/>
      <c r="BE60" s="469"/>
      <c r="BF60" s="469"/>
      <c r="BG60" s="69"/>
      <c r="BH60" s="44"/>
      <c r="BI60" s="457"/>
      <c r="BJ60" s="458"/>
      <c r="BK60" s="458"/>
      <c r="BL60" s="458"/>
      <c r="BM60" s="458"/>
      <c r="BN60" s="458"/>
      <c r="BO60" s="458"/>
      <c r="BP60" s="458"/>
      <c r="BQ60" s="458"/>
      <c r="BR60" s="458"/>
      <c r="BS60" s="458"/>
      <c r="BT60" s="459"/>
      <c r="BU60" s="460"/>
      <c r="BV60" s="461"/>
      <c r="BW60" s="461"/>
      <c r="BX60" s="461"/>
      <c r="BY60" s="461"/>
      <c r="BZ60" s="461"/>
      <c r="CA60" s="462"/>
      <c r="CB60" s="44"/>
      <c r="CC60" s="84"/>
      <c r="CD60" s="84"/>
      <c r="CE60" s="163"/>
      <c r="CF60" s="84"/>
      <c r="CG60" s="164"/>
      <c r="CH60" s="84"/>
      <c r="CI60" s="84"/>
      <c r="CJ60" s="242"/>
      <c r="CK60" s="243"/>
      <c r="CL60" s="250"/>
      <c r="CM60" s="251"/>
      <c r="CN60" s="251"/>
      <c r="CO60" s="251"/>
      <c r="CP60" s="251"/>
      <c r="CQ60" s="251"/>
      <c r="CR60" s="251"/>
      <c r="CS60" s="252"/>
    </row>
    <row r="61" spans="1:97" ht="10.5" customHeight="1" thickBot="1">
      <c r="A61" s="273"/>
      <c r="B61" s="274"/>
      <c r="C61" s="65"/>
      <c r="D61" s="72"/>
      <c r="E61" s="72"/>
      <c r="F61" s="72"/>
      <c r="G61" s="469"/>
      <c r="H61" s="469"/>
      <c r="I61" s="469"/>
      <c r="J61" s="469"/>
      <c r="K61" s="469"/>
      <c r="L61" s="469"/>
      <c r="M61" s="469"/>
      <c r="N61" s="469"/>
      <c r="O61" s="469"/>
      <c r="P61" s="469"/>
      <c r="Q61" s="469"/>
      <c r="R61" s="469"/>
      <c r="S61" s="469"/>
      <c r="T61" s="469"/>
      <c r="U61" s="469"/>
      <c r="V61" s="469"/>
      <c r="W61" s="469"/>
      <c r="X61" s="469"/>
      <c r="Y61" s="469"/>
      <c r="Z61" s="469"/>
      <c r="AA61" s="469"/>
      <c r="AB61" s="469"/>
      <c r="AC61" s="469"/>
      <c r="AD61" s="469"/>
      <c r="AE61" s="469"/>
      <c r="AF61" s="469"/>
      <c r="AG61" s="469"/>
      <c r="AH61" s="469"/>
      <c r="AI61" s="469"/>
      <c r="AJ61" s="469"/>
      <c r="AK61" s="469"/>
      <c r="AL61" s="469"/>
      <c r="AM61" s="469"/>
      <c r="AN61" s="469"/>
      <c r="AO61" s="469"/>
      <c r="AP61" s="469"/>
      <c r="AQ61" s="469"/>
      <c r="AR61" s="469"/>
      <c r="AS61" s="469"/>
      <c r="AT61" s="469"/>
      <c r="AU61" s="469"/>
      <c r="AV61" s="469"/>
      <c r="AW61" s="469"/>
      <c r="AX61" s="469"/>
      <c r="AY61" s="469"/>
      <c r="AZ61" s="469"/>
      <c r="BA61" s="469"/>
      <c r="BB61" s="469"/>
      <c r="BC61" s="469"/>
      <c r="BD61" s="469"/>
      <c r="BE61" s="469"/>
      <c r="BF61" s="469"/>
      <c r="BG61" s="69"/>
      <c r="BH61" s="44"/>
      <c r="BI61" s="463"/>
      <c r="BJ61" s="464"/>
      <c r="BK61" s="464"/>
      <c r="BL61" s="464"/>
      <c r="BM61" s="464"/>
      <c r="BN61" s="464"/>
      <c r="BO61" s="464"/>
      <c r="BP61" s="464"/>
      <c r="BQ61" s="464"/>
      <c r="BR61" s="464"/>
      <c r="BS61" s="464"/>
      <c r="BT61" s="465"/>
      <c r="BU61" s="466"/>
      <c r="BV61" s="467"/>
      <c r="BW61" s="467"/>
      <c r="BX61" s="467"/>
      <c r="BY61" s="467"/>
      <c r="BZ61" s="467"/>
      <c r="CA61" s="468"/>
      <c r="CB61" s="44"/>
      <c r="CC61" s="84"/>
      <c r="CD61" s="84"/>
      <c r="CE61" s="165"/>
      <c r="CF61" s="166"/>
      <c r="CG61" s="167"/>
      <c r="CH61" s="84"/>
      <c r="CI61" s="84"/>
      <c r="CJ61" s="238" t="s">
        <v>131</v>
      </c>
      <c r="CK61" s="239"/>
      <c r="CL61" s="244"/>
      <c r="CM61" s="245"/>
      <c r="CN61" s="245"/>
      <c r="CO61" s="245"/>
      <c r="CP61" s="245"/>
      <c r="CQ61" s="245"/>
      <c r="CR61" s="245"/>
      <c r="CS61" s="246"/>
    </row>
    <row r="62" spans="1:97" ht="10.5" customHeight="1">
      <c r="A62" s="273"/>
      <c r="B62" s="274"/>
      <c r="C62" s="65"/>
      <c r="D62" s="72"/>
      <c r="E62" s="72"/>
      <c r="F62" s="72"/>
      <c r="G62" s="469"/>
      <c r="H62" s="469"/>
      <c r="I62" s="469"/>
      <c r="J62" s="469"/>
      <c r="K62" s="469"/>
      <c r="L62" s="469"/>
      <c r="M62" s="469"/>
      <c r="N62" s="469"/>
      <c r="O62" s="469"/>
      <c r="P62" s="469"/>
      <c r="Q62" s="469"/>
      <c r="R62" s="469"/>
      <c r="S62" s="469"/>
      <c r="T62" s="469"/>
      <c r="U62" s="469"/>
      <c r="V62" s="469"/>
      <c r="W62" s="469"/>
      <c r="X62" s="469"/>
      <c r="Y62" s="469"/>
      <c r="Z62" s="469"/>
      <c r="AA62" s="469"/>
      <c r="AB62" s="469"/>
      <c r="AC62" s="469"/>
      <c r="AD62" s="469"/>
      <c r="AE62" s="469"/>
      <c r="AF62" s="469"/>
      <c r="AG62" s="469"/>
      <c r="AH62" s="469"/>
      <c r="AI62" s="469"/>
      <c r="AJ62" s="469"/>
      <c r="AK62" s="469"/>
      <c r="AL62" s="469"/>
      <c r="AM62" s="469"/>
      <c r="AN62" s="469"/>
      <c r="AO62" s="469"/>
      <c r="AP62" s="469"/>
      <c r="AQ62" s="469"/>
      <c r="AR62" s="469"/>
      <c r="AS62" s="469"/>
      <c r="AT62" s="469"/>
      <c r="AU62" s="469"/>
      <c r="AV62" s="469"/>
      <c r="AW62" s="469"/>
      <c r="AX62" s="469"/>
      <c r="AY62" s="469"/>
      <c r="AZ62" s="469"/>
      <c r="BA62" s="469"/>
      <c r="BB62" s="469"/>
      <c r="BC62" s="469"/>
      <c r="BD62" s="469"/>
      <c r="BE62" s="469"/>
      <c r="BF62" s="469"/>
      <c r="BG62" s="69"/>
      <c r="BH62" s="44"/>
      <c r="BI62" s="398"/>
      <c r="BJ62" s="398"/>
      <c r="BK62" s="398"/>
      <c r="BL62" s="398"/>
      <c r="BM62" s="398"/>
      <c r="BN62" s="398"/>
      <c r="BO62" s="398"/>
      <c r="BP62" s="398"/>
      <c r="BQ62" s="398"/>
      <c r="BR62" s="398"/>
      <c r="BS62" s="398"/>
      <c r="BT62" s="398"/>
      <c r="BU62" s="398"/>
      <c r="BV62" s="398"/>
      <c r="BW62" s="398"/>
      <c r="BX62" s="398"/>
      <c r="BY62" s="398"/>
      <c r="BZ62" s="398"/>
      <c r="CA62" s="398"/>
      <c r="CB62" s="44"/>
      <c r="CC62" s="84"/>
      <c r="CD62" s="84"/>
      <c r="CE62" s="84"/>
      <c r="CF62" s="84"/>
      <c r="CG62" s="84"/>
      <c r="CH62" s="84"/>
      <c r="CI62" s="84"/>
      <c r="CJ62" s="240"/>
      <c r="CK62" s="241"/>
      <c r="CL62" s="247"/>
      <c r="CM62" s="248"/>
      <c r="CN62" s="248"/>
      <c r="CO62" s="248"/>
      <c r="CP62" s="248"/>
      <c r="CQ62" s="248"/>
      <c r="CR62" s="248"/>
      <c r="CS62" s="249"/>
    </row>
    <row r="63" spans="1:97" ht="10.5" customHeight="1">
      <c r="A63" s="273"/>
      <c r="B63" s="274"/>
      <c r="C63" s="65"/>
      <c r="D63" s="72"/>
      <c r="E63" s="72"/>
      <c r="F63" s="72"/>
      <c r="G63" s="470"/>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470"/>
      <c r="AY63" s="470"/>
      <c r="AZ63" s="470"/>
      <c r="BA63" s="470"/>
      <c r="BB63" s="470"/>
      <c r="BC63" s="470"/>
      <c r="BD63" s="470"/>
      <c r="BE63" s="470"/>
      <c r="BF63" s="470"/>
      <c r="BG63" s="69"/>
      <c r="BH63" s="44"/>
      <c r="BI63" s="399"/>
      <c r="BJ63" s="399"/>
      <c r="BK63" s="399"/>
      <c r="BL63" s="399"/>
      <c r="BM63" s="399"/>
      <c r="BN63" s="399"/>
      <c r="BO63" s="399"/>
      <c r="BP63" s="399"/>
      <c r="BQ63" s="399"/>
      <c r="BR63" s="399"/>
      <c r="BS63" s="399"/>
      <c r="BT63" s="399"/>
      <c r="BU63" s="399"/>
      <c r="BV63" s="399"/>
      <c r="BW63" s="399"/>
      <c r="BX63" s="399"/>
      <c r="BY63" s="399"/>
      <c r="BZ63" s="399"/>
      <c r="CA63" s="399"/>
      <c r="CB63" s="44"/>
      <c r="CC63" s="84"/>
      <c r="CD63" s="84"/>
      <c r="CE63" s="400"/>
      <c r="CF63" s="400"/>
      <c r="CG63" s="400"/>
      <c r="CH63" s="84"/>
      <c r="CI63" s="84"/>
      <c r="CJ63" s="240"/>
      <c r="CK63" s="241"/>
      <c r="CL63" s="247"/>
      <c r="CM63" s="248"/>
      <c r="CN63" s="248"/>
      <c r="CO63" s="248"/>
      <c r="CP63" s="248"/>
      <c r="CQ63" s="248"/>
      <c r="CR63" s="248"/>
      <c r="CS63" s="249"/>
    </row>
    <row r="64" spans="1:97" ht="10.5" customHeight="1">
      <c r="A64" s="273"/>
      <c r="B64" s="274"/>
      <c r="C64" s="261" t="s">
        <v>6</v>
      </c>
      <c r="D64" s="262"/>
      <c r="E64" s="262"/>
      <c r="F64" s="262"/>
      <c r="G64" s="73"/>
      <c r="H64" s="73"/>
      <c r="I64" s="73"/>
      <c r="J64" s="73"/>
      <c r="K64" s="73"/>
      <c r="L64" s="73"/>
      <c r="M64" s="73"/>
      <c r="N64" s="471"/>
      <c r="O64" s="471"/>
      <c r="P64" s="471"/>
      <c r="Q64" s="471"/>
      <c r="R64" s="471"/>
      <c r="S64" s="471"/>
      <c r="T64" s="471"/>
      <c r="U64" s="471"/>
      <c r="V64" s="471"/>
      <c r="W64" s="471"/>
      <c r="X64" s="471"/>
      <c r="Y64" s="471"/>
      <c r="Z64" s="471"/>
      <c r="AA64" s="471"/>
      <c r="AB64" s="471"/>
      <c r="AC64" s="471"/>
      <c r="AD64" s="471"/>
      <c r="AE64" s="471"/>
      <c r="AF64" s="471"/>
      <c r="AG64" s="471"/>
      <c r="AH64" s="471"/>
      <c r="AI64" s="471"/>
      <c r="AJ64" s="471"/>
      <c r="AK64" s="471"/>
      <c r="AL64" s="471"/>
      <c r="AM64" s="471"/>
      <c r="AN64" s="471"/>
      <c r="AO64" s="471"/>
      <c r="AP64" s="471"/>
      <c r="AQ64" s="471"/>
      <c r="AR64" s="471"/>
      <c r="AS64" s="471"/>
      <c r="AT64" s="471"/>
      <c r="AU64" s="471"/>
      <c r="AV64" s="471"/>
      <c r="AW64" s="471"/>
      <c r="AX64" s="471"/>
      <c r="AY64" s="471"/>
      <c r="AZ64" s="471"/>
      <c r="BA64" s="471"/>
      <c r="BB64" s="73"/>
      <c r="BC64" s="73"/>
      <c r="BD64" s="73"/>
      <c r="BE64" s="73"/>
      <c r="BF64" s="73"/>
      <c r="BG64" s="74"/>
      <c r="BH64" s="44"/>
      <c r="BI64" s="168"/>
      <c r="BJ64" s="168"/>
      <c r="BK64" s="169"/>
      <c r="BL64" s="169"/>
      <c r="BM64" s="169"/>
      <c r="BN64" s="51"/>
      <c r="BO64" s="169"/>
      <c r="BP64" s="169"/>
      <c r="BQ64" s="51"/>
      <c r="BR64" s="169"/>
      <c r="BS64" s="169"/>
      <c r="BT64" s="51"/>
      <c r="BU64" s="169"/>
      <c r="BV64" s="169"/>
      <c r="BW64" s="170"/>
      <c r="BX64" s="169"/>
      <c r="BY64" s="169"/>
      <c r="BZ64" s="171"/>
      <c r="CA64" s="171"/>
      <c r="CB64" s="44"/>
      <c r="CC64" s="84"/>
      <c r="CD64" s="84"/>
      <c r="CE64" s="400"/>
      <c r="CF64" s="400"/>
      <c r="CG64" s="400"/>
      <c r="CH64" s="84"/>
      <c r="CI64" s="84"/>
      <c r="CJ64" s="242"/>
      <c r="CK64" s="243"/>
      <c r="CL64" s="250"/>
      <c r="CM64" s="251"/>
      <c r="CN64" s="251"/>
      <c r="CO64" s="251"/>
      <c r="CP64" s="251"/>
      <c r="CQ64" s="251"/>
      <c r="CR64" s="251"/>
      <c r="CS64" s="252"/>
    </row>
    <row r="65" spans="1:97" ht="10.5" customHeight="1" thickBot="1">
      <c r="A65" s="273"/>
      <c r="B65" s="274"/>
      <c r="C65" s="247"/>
      <c r="D65" s="248"/>
      <c r="E65" s="248"/>
      <c r="F65" s="248"/>
      <c r="N65" s="448"/>
      <c r="O65" s="448"/>
      <c r="P65" s="448"/>
      <c r="Q65" s="448"/>
      <c r="R65" s="448"/>
      <c r="S65" s="448"/>
      <c r="T65" s="448"/>
      <c r="U65" s="448"/>
      <c r="V65" s="448"/>
      <c r="W65" s="448"/>
      <c r="X65" s="448"/>
      <c r="Y65" s="448"/>
      <c r="Z65" s="448"/>
      <c r="AA65" s="448"/>
      <c r="AB65" s="448"/>
      <c r="AC65" s="448"/>
      <c r="AD65" s="448"/>
      <c r="AE65" s="448"/>
      <c r="AF65" s="448"/>
      <c r="AG65" s="448"/>
      <c r="AH65" s="448"/>
      <c r="AI65" s="448"/>
      <c r="AJ65" s="448"/>
      <c r="AK65" s="448"/>
      <c r="AL65" s="448"/>
      <c r="AM65" s="448"/>
      <c r="AN65" s="448"/>
      <c r="AO65" s="448"/>
      <c r="AP65" s="448"/>
      <c r="AQ65" s="448"/>
      <c r="AR65" s="448"/>
      <c r="AS65" s="448"/>
      <c r="AT65" s="448"/>
      <c r="AU65" s="448"/>
      <c r="AV65" s="448"/>
      <c r="AW65" s="448"/>
      <c r="AX65" s="448"/>
      <c r="AY65" s="448"/>
      <c r="AZ65" s="448"/>
      <c r="BA65" s="448"/>
      <c r="BG65" s="69"/>
      <c r="BH65" s="44"/>
      <c r="CB65" s="44"/>
      <c r="CC65" s="84"/>
      <c r="CD65" s="84"/>
      <c r="CE65" s="400"/>
      <c r="CF65" s="400"/>
      <c r="CG65" s="400"/>
      <c r="CH65" s="84"/>
      <c r="CI65" s="84"/>
      <c r="CJ65" s="238" t="s">
        <v>132</v>
      </c>
      <c r="CK65" s="239"/>
      <c r="CL65" s="244"/>
      <c r="CM65" s="245"/>
      <c r="CN65" s="245"/>
      <c r="CO65" s="245"/>
      <c r="CP65" s="245"/>
      <c r="CQ65" s="245"/>
      <c r="CR65" s="245"/>
      <c r="CS65" s="246"/>
    </row>
    <row r="66" spans="1:97" ht="10.5" customHeight="1">
      <c r="A66" s="273"/>
      <c r="B66" s="274"/>
      <c r="C66" s="263"/>
      <c r="D66" s="264"/>
      <c r="E66" s="264"/>
      <c r="F66" s="264"/>
      <c r="G66" s="75"/>
      <c r="H66" s="75"/>
      <c r="I66" s="75"/>
      <c r="J66" s="75"/>
      <c r="K66" s="75"/>
      <c r="L66" s="75"/>
      <c r="M66" s="75"/>
      <c r="N66" s="472"/>
      <c r="O66" s="472"/>
      <c r="P66" s="472"/>
      <c r="Q66" s="472"/>
      <c r="R66" s="472"/>
      <c r="S66" s="472"/>
      <c r="T66" s="472"/>
      <c r="U66" s="472"/>
      <c r="V66" s="472"/>
      <c r="W66" s="472"/>
      <c r="X66" s="472"/>
      <c r="Y66" s="472"/>
      <c r="Z66" s="472"/>
      <c r="AA66" s="472"/>
      <c r="AB66" s="472"/>
      <c r="AC66" s="472"/>
      <c r="AD66" s="472"/>
      <c r="AE66" s="472"/>
      <c r="AF66" s="472"/>
      <c r="AG66" s="472"/>
      <c r="AH66" s="472"/>
      <c r="AI66" s="472"/>
      <c r="AJ66" s="472"/>
      <c r="AK66" s="472"/>
      <c r="AL66" s="472"/>
      <c r="AM66" s="472"/>
      <c r="AN66" s="472"/>
      <c r="AO66" s="472"/>
      <c r="AP66" s="472"/>
      <c r="AQ66" s="472"/>
      <c r="AR66" s="472"/>
      <c r="AS66" s="472"/>
      <c r="AT66" s="472"/>
      <c r="AU66" s="472"/>
      <c r="AV66" s="472"/>
      <c r="AW66" s="472"/>
      <c r="AX66" s="472"/>
      <c r="AY66" s="472"/>
      <c r="AZ66" s="472"/>
      <c r="BA66" s="472"/>
      <c r="BB66" s="75"/>
      <c r="BC66" s="75"/>
      <c r="BD66" s="75"/>
      <c r="BE66" s="75"/>
      <c r="BF66" s="75"/>
      <c r="BG66" s="76"/>
      <c r="BH66" s="44"/>
      <c r="BI66" s="265" t="s">
        <v>96</v>
      </c>
      <c r="BJ66" s="266"/>
      <c r="BK66" s="266"/>
      <c r="BL66" s="266"/>
      <c r="BM66" s="266"/>
      <c r="BN66" s="266"/>
      <c r="BO66" s="266"/>
      <c r="BP66" s="266"/>
      <c r="BQ66" s="266"/>
      <c r="BR66" s="266"/>
      <c r="BS66" s="266"/>
      <c r="BT66" s="266"/>
      <c r="BU66" s="266"/>
      <c r="BV66" s="266"/>
      <c r="BW66" s="266"/>
      <c r="BX66" s="266"/>
      <c r="BY66" s="266"/>
      <c r="BZ66" s="266"/>
      <c r="CA66" s="267"/>
      <c r="CB66" s="44"/>
      <c r="CC66" s="84"/>
      <c r="CD66" s="84"/>
      <c r="CH66" s="84"/>
      <c r="CI66" s="84"/>
      <c r="CJ66" s="240"/>
      <c r="CK66" s="241"/>
      <c r="CL66" s="247"/>
      <c r="CM66" s="248"/>
      <c r="CN66" s="248"/>
      <c r="CO66" s="248"/>
      <c r="CP66" s="248"/>
      <c r="CQ66" s="248"/>
      <c r="CR66" s="248"/>
      <c r="CS66" s="249"/>
    </row>
    <row r="67" spans="1:97" ht="10.5" customHeight="1" thickBot="1">
      <c r="A67" s="273"/>
      <c r="B67" s="274"/>
      <c r="C67" s="261" t="s">
        <v>124</v>
      </c>
      <c r="D67" s="262"/>
      <c r="E67" s="262"/>
      <c r="F67" s="262"/>
      <c r="G67" s="262"/>
      <c r="H67" s="73"/>
      <c r="I67" s="73"/>
      <c r="J67" s="73"/>
      <c r="K67" s="73"/>
      <c r="L67" s="73"/>
      <c r="M67" s="73"/>
      <c r="N67" s="442"/>
      <c r="O67" s="442"/>
      <c r="P67" s="442"/>
      <c r="Q67" s="442"/>
      <c r="R67" s="442"/>
      <c r="S67" s="442"/>
      <c r="T67" s="442"/>
      <c r="U67" s="442"/>
      <c r="V67" s="442"/>
      <c r="W67" s="442"/>
      <c r="X67" s="442"/>
      <c r="Y67" s="442"/>
      <c r="Z67" s="442"/>
      <c r="AA67" s="442"/>
      <c r="AB67" s="442"/>
      <c r="AC67" s="442"/>
      <c r="AD67" s="442"/>
      <c r="AE67" s="442"/>
      <c r="AF67" s="442"/>
      <c r="AG67" s="442"/>
      <c r="AH67" s="442"/>
      <c r="AI67" s="442"/>
      <c r="AJ67" s="442"/>
      <c r="AK67" s="442"/>
      <c r="AL67" s="442"/>
      <c r="AM67" s="442"/>
      <c r="AN67" s="442"/>
      <c r="AO67" s="442"/>
      <c r="AP67" s="442"/>
      <c r="AQ67" s="442"/>
      <c r="AR67" s="442"/>
      <c r="AS67" s="442"/>
      <c r="AT67" s="442"/>
      <c r="AU67" s="442"/>
      <c r="AV67" s="442"/>
      <c r="AW67" s="442"/>
      <c r="AX67" s="442"/>
      <c r="AY67" s="442"/>
      <c r="AZ67" s="442"/>
      <c r="BA67" s="442"/>
      <c r="BB67" s="442"/>
      <c r="BC67" s="73"/>
      <c r="BD67" s="73"/>
      <c r="BE67" s="73"/>
      <c r="BF67" s="73"/>
      <c r="BG67" s="74"/>
      <c r="BH67" s="44"/>
      <c r="BI67" s="268"/>
      <c r="BJ67" s="269"/>
      <c r="BK67" s="269"/>
      <c r="BL67" s="269"/>
      <c r="BM67" s="269"/>
      <c r="BN67" s="269"/>
      <c r="BO67" s="269"/>
      <c r="BP67" s="269"/>
      <c r="BQ67" s="269"/>
      <c r="BR67" s="269"/>
      <c r="BS67" s="269"/>
      <c r="BT67" s="269"/>
      <c r="BU67" s="269"/>
      <c r="BV67" s="269"/>
      <c r="BW67" s="269"/>
      <c r="BX67" s="269"/>
      <c r="BY67" s="269"/>
      <c r="BZ67" s="269"/>
      <c r="CA67" s="270"/>
      <c r="CB67" s="44"/>
      <c r="CC67" s="84"/>
      <c r="CD67" s="84"/>
      <c r="CH67" s="84"/>
      <c r="CI67" s="84"/>
      <c r="CJ67" s="240"/>
      <c r="CK67" s="241"/>
      <c r="CL67" s="247"/>
      <c r="CM67" s="248"/>
      <c r="CN67" s="248"/>
      <c r="CO67" s="248"/>
      <c r="CP67" s="248"/>
      <c r="CQ67" s="248"/>
      <c r="CR67" s="248"/>
      <c r="CS67" s="249"/>
    </row>
    <row r="68" spans="1:97" ht="10.5" customHeight="1">
      <c r="A68" s="273"/>
      <c r="B68" s="274"/>
      <c r="C68" s="247"/>
      <c r="D68" s="248"/>
      <c r="E68" s="248"/>
      <c r="F68" s="248"/>
      <c r="G68" s="248"/>
      <c r="N68" s="443"/>
      <c r="O68" s="443"/>
      <c r="P68" s="443"/>
      <c r="Q68" s="443"/>
      <c r="R68" s="443"/>
      <c r="S68" s="443"/>
      <c r="T68" s="443"/>
      <c r="U68" s="443"/>
      <c r="V68" s="443"/>
      <c r="W68" s="443"/>
      <c r="X68" s="443"/>
      <c r="Y68" s="443"/>
      <c r="Z68" s="443"/>
      <c r="AA68" s="443"/>
      <c r="AB68" s="443"/>
      <c r="AC68" s="443"/>
      <c r="AD68" s="443"/>
      <c r="AE68" s="443"/>
      <c r="AF68" s="443"/>
      <c r="AG68" s="443"/>
      <c r="AH68" s="443"/>
      <c r="AI68" s="443"/>
      <c r="AJ68" s="443"/>
      <c r="AK68" s="443"/>
      <c r="AL68" s="443"/>
      <c r="AM68" s="443"/>
      <c r="AN68" s="443"/>
      <c r="AO68" s="443"/>
      <c r="AP68" s="443"/>
      <c r="AQ68" s="443"/>
      <c r="AR68" s="443"/>
      <c r="AS68" s="443"/>
      <c r="AT68" s="443"/>
      <c r="AU68" s="443"/>
      <c r="AV68" s="443"/>
      <c r="AW68" s="443"/>
      <c r="AX68" s="443"/>
      <c r="AY68" s="443"/>
      <c r="AZ68" s="443"/>
      <c r="BA68" s="443"/>
      <c r="BB68" s="443"/>
      <c r="BG68" s="69"/>
      <c r="BH68" s="44"/>
      <c r="BI68" s="172"/>
      <c r="BJ68" s="53"/>
      <c r="BK68" s="401" t="s">
        <v>133</v>
      </c>
      <c r="BL68" s="401"/>
      <c r="BM68" s="173"/>
      <c r="BN68" s="401" t="s">
        <v>134</v>
      </c>
      <c r="BO68" s="401"/>
      <c r="BP68" s="173"/>
      <c r="BQ68" s="401" t="s">
        <v>9</v>
      </c>
      <c r="BR68" s="401"/>
      <c r="BS68" s="173"/>
      <c r="BT68" s="401" t="s">
        <v>10</v>
      </c>
      <c r="BU68" s="401"/>
      <c r="BV68" s="174"/>
      <c r="BW68" s="401" t="s">
        <v>11</v>
      </c>
      <c r="BX68" s="401"/>
      <c r="BY68" s="169"/>
      <c r="BZ68" s="175"/>
      <c r="CA68" s="176"/>
      <c r="CB68" s="44"/>
      <c r="CC68" s="84"/>
      <c r="CD68" s="84"/>
      <c r="CE68" s="84"/>
      <c r="CF68" s="84"/>
      <c r="CG68" s="84"/>
      <c r="CH68" s="84"/>
      <c r="CI68" s="84"/>
      <c r="CJ68" s="242"/>
      <c r="CK68" s="243"/>
      <c r="CL68" s="250"/>
      <c r="CM68" s="251"/>
      <c r="CN68" s="251"/>
      <c r="CO68" s="251"/>
      <c r="CP68" s="251"/>
      <c r="CQ68" s="251"/>
      <c r="CR68" s="251"/>
      <c r="CS68" s="252"/>
    </row>
    <row r="69" spans="1:97" ht="10.5" customHeight="1">
      <c r="A69" s="273"/>
      <c r="B69" s="274"/>
      <c r="C69" s="263"/>
      <c r="D69" s="264"/>
      <c r="E69" s="264"/>
      <c r="F69" s="264"/>
      <c r="G69" s="264"/>
      <c r="H69" s="75"/>
      <c r="I69" s="75"/>
      <c r="J69" s="75"/>
      <c r="K69" s="75"/>
      <c r="L69" s="75"/>
      <c r="M69" s="75"/>
      <c r="N69" s="444"/>
      <c r="O69" s="444"/>
      <c r="P69" s="444"/>
      <c r="Q69" s="444"/>
      <c r="R69" s="444"/>
      <c r="S69" s="444"/>
      <c r="T69" s="444"/>
      <c r="U69" s="444"/>
      <c r="V69" s="444"/>
      <c r="W69" s="444"/>
      <c r="X69" s="444"/>
      <c r="Y69" s="444"/>
      <c r="Z69" s="444"/>
      <c r="AA69" s="444"/>
      <c r="AB69" s="444"/>
      <c r="AC69" s="444"/>
      <c r="AD69" s="444"/>
      <c r="AE69" s="444"/>
      <c r="AF69" s="444"/>
      <c r="AG69" s="444"/>
      <c r="AH69" s="444"/>
      <c r="AI69" s="444"/>
      <c r="AJ69" s="444"/>
      <c r="AK69" s="444"/>
      <c r="AL69" s="444"/>
      <c r="AM69" s="444"/>
      <c r="AN69" s="444"/>
      <c r="AO69" s="444"/>
      <c r="AP69" s="444"/>
      <c r="AQ69" s="444"/>
      <c r="AR69" s="444"/>
      <c r="AS69" s="444"/>
      <c r="AT69" s="444"/>
      <c r="AU69" s="444"/>
      <c r="AV69" s="444"/>
      <c r="AW69" s="444"/>
      <c r="AX69" s="444"/>
      <c r="AY69" s="444"/>
      <c r="AZ69" s="444"/>
      <c r="BA69" s="444"/>
      <c r="BB69" s="444"/>
      <c r="BC69" s="75"/>
      <c r="BD69" s="75"/>
      <c r="BE69" s="75"/>
      <c r="BF69" s="75"/>
      <c r="BG69" s="76"/>
      <c r="BH69" s="44"/>
      <c r="BI69" s="177"/>
      <c r="BJ69" s="53"/>
      <c r="BK69" s="402"/>
      <c r="BL69" s="402"/>
      <c r="BM69" s="178"/>
      <c r="BN69" s="402"/>
      <c r="BO69" s="402"/>
      <c r="BP69" s="178"/>
      <c r="BQ69" s="402"/>
      <c r="BR69" s="402"/>
      <c r="BS69" s="178"/>
      <c r="BT69" s="402"/>
      <c r="BU69" s="402"/>
      <c r="BV69" s="179"/>
      <c r="BW69" s="402"/>
      <c r="BX69" s="402"/>
      <c r="BY69" s="169"/>
      <c r="BZ69" s="175"/>
      <c r="CA69" s="176"/>
      <c r="CB69" s="44"/>
      <c r="CC69" s="84"/>
      <c r="CD69" s="84"/>
      <c r="CE69" s="84"/>
      <c r="CF69" s="84"/>
      <c r="CG69" s="84"/>
      <c r="CH69" s="84"/>
      <c r="CI69" s="84"/>
      <c r="CJ69" s="238" t="s">
        <v>135</v>
      </c>
      <c r="CK69" s="239"/>
      <c r="CL69" s="244"/>
      <c r="CM69" s="245"/>
      <c r="CN69" s="245"/>
      <c r="CO69" s="245"/>
      <c r="CP69" s="245"/>
      <c r="CQ69" s="245"/>
      <c r="CR69" s="245"/>
      <c r="CS69" s="246"/>
    </row>
    <row r="70" spans="1:97" ht="10.5" customHeight="1">
      <c r="A70" s="273"/>
      <c r="B70" s="274"/>
      <c r="K70" s="125"/>
      <c r="L70" s="80"/>
      <c r="M70" s="473"/>
      <c r="N70" s="473"/>
      <c r="O70" s="473"/>
      <c r="P70" s="473"/>
      <c r="Q70" s="473"/>
      <c r="R70" s="473"/>
      <c r="S70" s="473"/>
      <c r="T70" s="473"/>
      <c r="U70" s="473"/>
      <c r="V70" s="473"/>
      <c r="W70" s="473"/>
      <c r="X70" s="473"/>
      <c r="Y70" s="473"/>
      <c r="Z70" s="473"/>
      <c r="AA70" s="473"/>
      <c r="AB70" s="473"/>
      <c r="AC70" s="473"/>
      <c r="AD70" s="473"/>
      <c r="AE70" s="473"/>
      <c r="AF70" s="473"/>
      <c r="AG70" s="473"/>
      <c r="AH70" s="473"/>
      <c r="AI70" s="473"/>
      <c r="AJ70" s="473"/>
      <c r="AK70" s="473"/>
      <c r="AL70" s="473"/>
      <c r="AM70" s="473"/>
      <c r="AN70" s="473"/>
      <c r="AO70" s="473"/>
      <c r="AP70" s="473"/>
      <c r="AQ70" s="473"/>
      <c r="AR70" s="473"/>
      <c r="AS70" s="473"/>
      <c r="AT70" s="473"/>
      <c r="AU70" s="473"/>
      <c r="AV70" s="473"/>
      <c r="AW70" s="473"/>
      <c r="AX70" s="473"/>
      <c r="AY70" s="473"/>
      <c r="AZ70" s="473"/>
      <c r="BA70" s="473"/>
      <c r="BC70" s="253" t="s">
        <v>7</v>
      </c>
      <c r="BD70" s="253"/>
      <c r="BE70" s="253"/>
      <c r="BF70" s="253"/>
      <c r="BG70" s="254"/>
      <c r="BH70" s="44"/>
      <c r="BI70" s="177"/>
      <c r="BJ70" s="53"/>
      <c r="BK70" s="402"/>
      <c r="BL70" s="402"/>
      <c r="BM70" s="178"/>
      <c r="BN70" s="402"/>
      <c r="BO70" s="402"/>
      <c r="BP70" s="178"/>
      <c r="BQ70" s="402"/>
      <c r="BR70" s="402"/>
      <c r="BS70" s="180"/>
      <c r="BT70" s="402"/>
      <c r="BU70" s="402"/>
      <c r="BV70" s="179"/>
      <c r="BW70" s="402"/>
      <c r="BX70" s="402"/>
      <c r="BY70" s="169"/>
      <c r="BZ70" s="175"/>
      <c r="CA70" s="176"/>
      <c r="CB70" s="44"/>
      <c r="CC70" s="84"/>
      <c r="CD70" s="84"/>
      <c r="CE70" s="84"/>
      <c r="CF70" s="84"/>
      <c r="CG70" s="84"/>
      <c r="CH70" s="84"/>
      <c r="CI70" s="84"/>
      <c r="CJ70" s="240"/>
      <c r="CK70" s="241"/>
      <c r="CL70" s="247"/>
      <c r="CM70" s="248"/>
      <c r="CN70" s="248"/>
      <c r="CO70" s="248"/>
      <c r="CP70" s="248"/>
      <c r="CQ70" s="248"/>
      <c r="CR70" s="248"/>
      <c r="CS70" s="249"/>
    </row>
    <row r="71" spans="1:97" ht="10.5" customHeight="1">
      <c r="A71" s="273"/>
      <c r="B71" s="274"/>
      <c r="K71" s="125"/>
      <c r="L71" s="80"/>
      <c r="M71" s="474"/>
      <c r="N71" s="474"/>
      <c r="O71" s="474"/>
      <c r="P71" s="474"/>
      <c r="Q71" s="474"/>
      <c r="R71" s="474"/>
      <c r="S71" s="474"/>
      <c r="T71" s="474"/>
      <c r="U71" s="474"/>
      <c r="V71" s="474"/>
      <c r="W71" s="474"/>
      <c r="X71" s="474"/>
      <c r="Y71" s="474"/>
      <c r="Z71" s="474"/>
      <c r="AA71" s="474"/>
      <c r="AB71" s="474"/>
      <c r="AC71" s="474"/>
      <c r="AD71" s="474"/>
      <c r="AE71" s="474"/>
      <c r="AF71" s="474"/>
      <c r="AG71" s="474"/>
      <c r="AH71" s="474"/>
      <c r="AI71" s="474"/>
      <c r="AJ71" s="474"/>
      <c r="AK71" s="474"/>
      <c r="AL71" s="474"/>
      <c r="AM71" s="474"/>
      <c r="AN71" s="474"/>
      <c r="AO71" s="474"/>
      <c r="AP71" s="474"/>
      <c r="AQ71" s="474"/>
      <c r="AR71" s="474"/>
      <c r="AS71" s="474"/>
      <c r="AT71" s="474"/>
      <c r="AU71" s="474"/>
      <c r="AV71" s="474"/>
      <c r="AW71" s="474"/>
      <c r="AX71" s="474"/>
      <c r="AY71" s="474"/>
      <c r="AZ71" s="474"/>
      <c r="BA71" s="474"/>
      <c r="BC71" s="255"/>
      <c r="BD71" s="255"/>
      <c r="BE71" s="255"/>
      <c r="BF71" s="255"/>
      <c r="BG71" s="256"/>
      <c r="BH71" s="44"/>
      <c r="BI71" s="177"/>
      <c r="BJ71" s="53"/>
      <c r="BK71" s="402"/>
      <c r="BL71" s="402"/>
      <c r="BM71" s="178"/>
      <c r="BN71" s="402"/>
      <c r="BO71" s="402"/>
      <c r="BP71" s="178"/>
      <c r="BQ71" s="402"/>
      <c r="BR71" s="402"/>
      <c r="BS71" s="178"/>
      <c r="BT71" s="402"/>
      <c r="BU71" s="402"/>
      <c r="BV71" s="179"/>
      <c r="BW71" s="402"/>
      <c r="BX71" s="402"/>
      <c r="BY71" s="169"/>
      <c r="BZ71" s="175"/>
      <c r="CA71" s="176"/>
      <c r="CB71" s="44"/>
      <c r="CC71" s="84"/>
      <c r="CD71" s="84"/>
      <c r="CE71" s="84"/>
      <c r="CF71" s="84"/>
      <c r="CG71" s="84"/>
      <c r="CH71" s="84"/>
      <c r="CI71" s="84"/>
      <c r="CJ71" s="240"/>
      <c r="CK71" s="241"/>
      <c r="CL71" s="247"/>
      <c r="CM71" s="248"/>
      <c r="CN71" s="248"/>
      <c r="CO71" s="248"/>
      <c r="CP71" s="248"/>
      <c r="CQ71" s="248"/>
      <c r="CR71" s="248"/>
      <c r="CS71" s="249"/>
    </row>
    <row r="72" spans="1:97" ht="10.5" customHeight="1" thickBot="1">
      <c r="A72" s="273"/>
      <c r="B72" s="274"/>
      <c r="L72" s="125"/>
      <c r="M72" s="474"/>
      <c r="N72" s="474"/>
      <c r="O72" s="474"/>
      <c r="P72" s="474"/>
      <c r="Q72" s="474"/>
      <c r="R72" s="474"/>
      <c r="S72" s="474"/>
      <c r="T72" s="474"/>
      <c r="U72" s="474"/>
      <c r="V72" s="474"/>
      <c r="W72" s="474"/>
      <c r="X72" s="474"/>
      <c r="Y72" s="474"/>
      <c r="Z72" s="474"/>
      <c r="AA72" s="474"/>
      <c r="AB72" s="474"/>
      <c r="AC72" s="474"/>
      <c r="AD72" s="474"/>
      <c r="AE72" s="474"/>
      <c r="AF72" s="474"/>
      <c r="AG72" s="474"/>
      <c r="AH72" s="474"/>
      <c r="AI72" s="474"/>
      <c r="AJ72" s="474"/>
      <c r="AK72" s="474"/>
      <c r="AL72" s="474"/>
      <c r="AM72" s="474"/>
      <c r="AN72" s="474"/>
      <c r="AO72" s="474"/>
      <c r="AP72" s="474"/>
      <c r="AQ72" s="474"/>
      <c r="AR72" s="474"/>
      <c r="AS72" s="474"/>
      <c r="AT72" s="474"/>
      <c r="AU72" s="474"/>
      <c r="AV72" s="474"/>
      <c r="AW72" s="474"/>
      <c r="AX72" s="474"/>
      <c r="AY72" s="474"/>
      <c r="AZ72" s="474"/>
      <c r="BA72" s="474"/>
      <c r="BC72" s="255"/>
      <c r="BD72" s="255"/>
      <c r="BE72" s="255"/>
      <c r="BF72" s="255"/>
      <c r="BG72" s="256"/>
      <c r="BH72" s="44"/>
      <c r="BI72" s="181"/>
      <c r="BJ72" s="182"/>
      <c r="BK72" s="183"/>
      <c r="BL72" s="183"/>
      <c r="BM72" s="183"/>
      <c r="BN72" s="184"/>
      <c r="BO72" s="183"/>
      <c r="BP72" s="183"/>
      <c r="BQ72" s="184"/>
      <c r="BR72" s="183"/>
      <c r="BS72" s="183"/>
      <c r="BT72" s="185"/>
      <c r="BU72" s="183"/>
      <c r="BV72" s="183"/>
      <c r="BW72" s="186"/>
      <c r="BX72" s="183"/>
      <c r="BY72" s="183"/>
      <c r="BZ72" s="186"/>
      <c r="CA72" s="187"/>
      <c r="CB72" s="44"/>
      <c r="CC72" s="84"/>
      <c r="CD72" s="84"/>
      <c r="CE72" s="84"/>
      <c r="CF72" s="84"/>
      <c r="CG72" s="84"/>
      <c r="CH72" s="84"/>
      <c r="CI72" s="84"/>
      <c r="CJ72" s="242"/>
      <c r="CK72" s="243"/>
      <c r="CL72" s="250"/>
      <c r="CM72" s="251"/>
      <c r="CN72" s="251"/>
      <c r="CO72" s="251"/>
      <c r="CP72" s="251"/>
      <c r="CQ72" s="251"/>
      <c r="CR72" s="251"/>
      <c r="CS72" s="252"/>
    </row>
    <row r="73" spans="1:97" ht="10.5" customHeight="1">
      <c r="A73" s="273"/>
      <c r="B73" s="274"/>
      <c r="M73" s="474"/>
      <c r="N73" s="474"/>
      <c r="O73" s="474"/>
      <c r="P73" s="474"/>
      <c r="Q73" s="474"/>
      <c r="R73" s="474"/>
      <c r="S73" s="474"/>
      <c r="T73" s="474"/>
      <c r="U73" s="474"/>
      <c r="V73" s="474"/>
      <c r="W73" s="474"/>
      <c r="X73" s="474"/>
      <c r="Y73" s="474"/>
      <c r="Z73" s="474"/>
      <c r="AA73" s="474"/>
      <c r="AB73" s="474"/>
      <c r="AC73" s="474"/>
      <c r="AD73" s="474"/>
      <c r="AE73" s="474"/>
      <c r="AF73" s="474"/>
      <c r="AG73" s="474"/>
      <c r="AH73" s="474"/>
      <c r="AI73" s="474"/>
      <c r="AJ73" s="474"/>
      <c r="AK73" s="474"/>
      <c r="AL73" s="474"/>
      <c r="AM73" s="474"/>
      <c r="AN73" s="474"/>
      <c r="AO73" s="474"/>
      <c r="AP73" s="474"/>
      <c r="AQ73" s="474"/>
      <c r="AR73" s="474"/>
      <c r="AS73" s="474"/>
      <c r="AT73" s="474"/>
      <c r="AU73" s="474"/>
      <c r="AV73" s="474"/>
      <c r="AW73" s="474"/>
      <c r="AX73" s="474"/>
      <c r="AY73" s="474"/>
      <c r="AZ73" s="474"/>
      <c r="BA73" s="474"/>
      <c r="BC73" s="255"/>
      <c r="BD73" s="255"/>
      <c r="BE73" s="255"/>
      <c r="BF73" s="255"/>
      <c r="BG73" s="256"/>
      <c r="BH73" s="44"/>
      <c r="BI73" s="216" t="s">
        <v>189</v>
      </c>
      <c r="BJ73" s="168"/>
      <c r="BK73" s="51"/>
      <c r="BL73" s="51"/>
      <c r="BM73" s="51"/>
      <c r="BN73" s="51"/>
      <c r="BO73" s="51"/>
      <c r="BP73" s="51"/>
      <c r="BQ73" s="51"/>
      <c r="BR73" s="51"/>
      <c r="BS73" s="51"/>
      <c r="BT73" s="51"/>
      <c r="BU73" s="51"/>
      <c r="BV73" s="188"/>
      <c r="BW73" s="175"/>
      <c r="BX73" s="171"/>
      <c r="BY73" s="171"/>
      <c r="BZ73" s="175"/>
      <c r="CA73" s="175"/>
      <c r="CB73" s="44"/>
      <c r="CC73" s="84"/>
      <c r="CD73" s="84"/>
      <c r="CE73" s="84"/>
      <c r="CF73" s="84"/>
      <c r="CG73" s="84"/>
      <c r="CH73" s="84"/>
      <c r="CI73" s="84"/>
    </row>
    <row r="74" spans="1:97" ht="10.5" customHeight="1" thickBot="1">
      <c r="A74" s="275"/>
      <c r="B74" s="276"/>
      <c r="C74" s="78"/>
      <c r="D74" s="79"/>
      <c r="E74" s="79"/>
      <c r="F74" s="79"/>
      <c r="G74" s="79"/>
      <c r="H74" s="79"/>
      <c r="I74" s="79"/>
      <c r="J74" s="79"/>
      <c r="K74" s="79"/>
      <c r="L74" s="79"/>
      <c r="M74" s="85"/>
      <c r="N74" s="85"/>
      <c r="O74" s="85"/>
      <c r="P74" s="85"/>
      <c r="Q74" s="85"/>
      <c r="R74" s="85"/>
      <c r="S74" s="86"/>
      <c r="T74" s="86"/>
      <c r="U74" s="86"/>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c r="BC74" s="257"/>
      <c r="BD74" s="257"/>
      <c r="BE74" s="257"/>
      <c r="BF74" s="257"/>
      <c r="BG74" s="258"/>
      <c r="BH74" s="44"/>
      <c r="BI74" s="168"/>
      <c r="BJ74" s="168"/>
      <c r="BK74" s="51"/>
      <c r="BL74" s="51"/>
      <c r="BM74" s="51"/>
      <c r="BN74" s="51"/>
      <c r="BO74" s="51"/>
      <c r="BP74" s="51"/>
      <c r="BQ74" s="51"/>
      <c r="BR74" s="51"/>
      <c r="BS74" s="51"/>
      <c r="BT74" s="188"/>
      <c r="BU74" s="188"/>
      <c r="BV74" s="188"/>
      <c r="BW74" s="188"/>
      <c r="BX74" s="188"/>
      <c r="BY74" s="189"/>
      <c r="BZ74" s="171"/>
      <c r="CA74" s="171"/>
      <c r="CB74" s="87"/>
      <c r="CC74" s="84"/>
      <c r="CD74" s="84"/>
      <c r="CE74" s="84"/>
      <c r="CF74" s="84"/>
      <c r="CG74" s="84"/>
      <c r="CH74" s="84"/>
      <c r="CI74" s="84"/>
      <c r="CJ74" s="84"/>
    </row>
    <row r="75" spans="1:97" ht="13.5" customHeight="1">
      <c r="A75" s="271" t="s">
        <v>137</v>
      </c>
      <c r="B75" s="272"/>
      <c r="C75" s="59"/>
      <c r="D75" s="60"/>
      <c r="E75" s="60"/>
      <c r="F75" s="60"/>
      <c r="G75" s="60"/>
      <c r="H75" s="60"/>
      <c r="I75" s="60"/>
      <c r="J75" s="60"/>
      <c r="K75" s="60"/>
      <c r="L75" s="60"/>
      <c r="M75" s="60"/>
      <c r="N75" s="60"/>
      <c r="O75" s="60"/>
      <c r="P75" s="60"/>
      <c r="Q75" s="217" t="s">
        <v>190</v>
      </c>
      <c r="R75" s="61"/>
      <c r="S75" s="61"/>
      <c r="T75" s="61"/>
      <c r="U75" s="62"/>
      <c r="V75" s="62"/>
      <c r="W75" s="62"/>
      <c r="X75" s="62"/>
      <c r="Y75" s="62"/>
      <c r="Z75" s="62"/>
      <c r="AA75" s="61"/>
      <c r="AB75" s="61"/>
      <c r="AC75" s="63"/>
      <c r="AD75" s="63"/>
      <c r="AE75" s="63"/>
      <c r="AF75" s="63"/>
      <c r="AG75" s="63"/>
      <c r="AH75" s="63"/>
      <c r="AI75" s="63"/>
      <c r="AJ75" s="63"/>
      <c r="AK75" s="63"/>
      <c r="AL75" s="63"/>
      <c r="AM75" s="63"/>
      <c r="AN75" s="63"/>
      <c r="AO75" s="63"/>
      <c r="AP75" s="63"/>
      <c r="AQ75" s="63"/>
      <c r="AR75" s="63"/>
      <c r="AS75" s="61"/>
      <c r="AT75" s="61"/>
      <c r="AU75" s="61"/>
      <c r="AV75" s="61"/>
      <c r="AW75" s="61"/>
      <c r="AX75" s="61"/>
      <c r="AY75" s="61"/>
      <c r="AZ75" s="61"/>
      <c r="BA75" s="61"/>
      <c r="BB75" s="61"/>
      <c r="BC75" s="61"/>
      <c r="BD75" s="61"/>
      <c r="BE75" s="61"/>
      <c r="BF75" s="61"/>
      <c r="BG75" s="64"/>
      <c r="BH75" s="44"/>
      <c r="BI75" s="388" t="s">
        <v>19</v>
      </c>
      <c r="BJ75" s="389"/>
      <c r="BK75" s="389"/>
      <c r="BL75" s="389"/>
      <c r="BM75" s="389"/>
      <c r="BN75" s="389"/>
      <c r="BO75" s="389"/>
      <c r="BP75" s="389"/>
      <c r="BQ75" s="389"/>
      <c r="BR75" s="389"/>
      <c r="BS75" s="389"/>
      <c r="BT75" s="390"/>
      <c r="BU75" s="394" t="s">
        <v>12</v>
      </c>
      <c r="BV75" s="389"/>
      <c r="BW75" s="389"/>
      <c r="BX75" s="389"/>
      <c r="BY75" s="389"/>
      <c r="BZ75" s="389"/>
      <c r="CA75" s="395"/>
      <c r="CB75" s="130"/>
      <c r="CC75" s="82"/>
      <c r="CD75" s="410" t="s">
        <v>184</v>
      </c>
      <c r="CE75" s="410"/>
      <c r="CF75" s="410"/>
      <c r="CG75" s="410"/>
      <c r="CH75" s="410"/>
      <c r="CI75" s="82"/>
      <c r="CJ75" s="277" t="s">
        <v>129</v>
      </c>
      <c r="CK75" s="278"/>
      <c r="CL75" s="278"/>
      <c r="CM75" s="278"/>
      <c r="CN75" s="278"/>
      <c r="CO75" s="278"/>
      <c r="CP75" s="278"/>
      <c r="CQ75" s="278"/>
      <c r="CR75" s="278"/>
      <c r="CS75" s="279"/>
    </row>
    <row r="76" spans="1:97" ht="10.5" customHeight="1">
      <c r="A76" s="273"/>
      <c r="B76" s="274"/>
      <c r="C76" s="65"/>
      <c r="D76" s="283" t="s">
        <v>4</v>
      </c>
      <c r="E76" s="283"/>
      <c r="F76" s="66"/>
      <c r="G76" s="432"/>
      <c r="H76" s="433"/>
      <c r="I76" s="432"/>
      <c r="J76" s="433"/>
      <c r="K76" s="432"/>
      <c r="L76" s="433"/>
      <c r="M76" s="284" t="s">
        <v>5</v>
      </c>
      <c r="N76" s="285"/>
      <c r="O76" s="432"/>
      <c r="P76" s="433"/>
      <c r="Q76" s="432"/>
      <c r="R76" s="433"/>
      <c r="S76" s="432"/>
      <c r="T76" s="433"/>
      <c r="U76" s="432"/>
      <c r="V76" s="433"/>
      <c r="W76" s="67"/>
      <c r="X76" s="67"/>
      <c r="Y76" s="67"/>
      <c r="Z76" s="67"/>
      <c r="AC76" s="68"/>
      <c r="AD76" s="68"/>
      <c r="AE76" s="68"/>
      <c r="AF76" s="68"/>
      <c r="AG76" s="68"/>
      <c r="AH76" s="68"/>
      <c r="AI76" s="68"/>
      <c r="AJ76" s="68"/>
      <c r="AK76" s="68"/>
      <c r="AL76" s="68"/>
      <c r="AM76" s="68"/>
      <c r="AN76" s="68"/>
      <c r="AO76" s="68"/>
      <c r="AP76" s="68"/>
      <c r="AQ76" s="68"/>
      <c r="AR76" s="68"/>
      <c r="BG76" s="69"/>
      <c r="BH76" s="44"/>
      <c r="BI76" s="391"/>
      <c r="BJ76" s="392"/>
      <c r="BK76" s="392"/>
      <c r="BL76" s="392"/>
      <c r="BM76" s="392"/>
      <c r="BN76" s="392"/>
      <c r="BO76" s="392"/>
      <c r="BP76" s="392"/>
      <c r="BQ76" s="392"/>
      <c r="BR76" s="392"/>
      <c r="BS76" s="392"/>
      <c r="BT76" s="393"/>
      <c r="BU76" s="396"/>
      <c r="BV76" s="392"/>
      <c r="BW76" s="392"/>
      <c r="BX76" s="392"/>
      <c r="BY76" s="392"/>
      <c r="BZ76" s="392"/>
      <c r="CA76" s="397"/>
      <c r="CB76" s="44"/>
      <c r="CC76" s="158"/>
      <c r="CD76" s="410"/>
      <c r="CE76" s="410"/>
      <c r="CF76" s="410"/>
      <c r="CG76" s="410"/>
      <c r="CH76" s="410"/>
      <c r="CI76" s="83"/>
      <c r="CJ76" s="280"/>
      <c r="CK76" s="281"/>
      <c r="CL76" s="281"/>
      <c r="CM76" s="281"/>
      <c r="CN76" s="281"/>
      <c r="CO76" s="281"/>
      <c r="CP76" s="281"/>
      <c r="CQ76" s="281"/>
      <c r="CR76" s="281"/>
      <c r="CS76" s="282"/>
    </row>
    <row r="77" spans="1:97" ht="10.5" customHeight="1">
      <c r="A77" s="273"/>
      <c r="B77" s="274"/>
      <c r="C77" s="65"/>
      <c r="D77" s="283"/>
      <c r="E77" s="283"/>
      <c r="F77" s="66"/>
      <c r="G77" s="434"/>
      <c r="H77" s="435"/>
      <c r="I77" s="434"/>
      <c r="J77" s="435"/>
      <c r="K77" s="434"/>
      <c r="L77" s="435"/>
      <c r="M77" s="284"/>
      <c r="N77" s="285"/>
      <c r="O77" s="434"/>
      <c r="P77" s="435"/>
      <c r="Q77" s="434"/>
      <c r="R77" s="435"/>
      <c r="S77" s="434"/>
      <c r="T77" s="435"/>
      <c r="U77" s="434"/>
      <c r="V77" s="435"/>
      <c r="W77" s="67"/>
      <c r="X77" s="67"/>
      <c r="Y77" s="67"/>
      <c r="Z77" s="67"/>
      <c r="AC77" s="71"/>
      <c r="AD77" s="71"/>
      <c r="AE77" s="71"/>
      <c r="AF77" s="71"/>
      <c r="AG77" s="71"/>
      <c r="AH77" s="71"/>
      <c r="AI77" s="71"/>
      <c r="AJ77" s="71"/>
      <c r="AK77" s="71"/>
      <c r="AL77" s="71"/>
      <c r="AM77" s="71"/>
      <c r="AN77" s="71"/>
      <c r="AO77" s="71"/>
      <c r="AP77" s="71"/>
      <c r="AQ77" s="71"/>
      <c r="AR77" s="71"/>
      <c r="BG77" s="69"/>
      <c r="BH77" s="44"/>
      <c r="BI77" s="451"/>
      <c r="BJ77" s="452"/>
      <c r="BK77" s="452"/>
      <c r="BL77" s="452"/>
      <c r="BM77" s="452"/>
      <c r="BN77" s="452"/>
      <c r="BO77" s="452"/>
      <c r="BP77" s="452"/>
      <c r="BQ77" s="452"/>
      <c r="BR77" s="452"/>
      <c r="BS77" s="452"/>
      <c r="BT77" s="453"/>
      <c r="BU77" s="454"/>
      <c r="BV77" s="455"/>
      <c r="BW77" s="455"/>
      <c r="BX77" s="455"/>
      <c r="BY77" s="455"/>
      <c r="BZ77" s="455"/>
      <c r="CA77" s="456"/>
      <c r="CB77" s="44"/>
      <c r="CC77" s="158"/>
      <c r="CD77" s="410"/>
      <c r="CE77" s="410"/>
      <c r="CF77" s="410"/>
      <c r="CG77" s="410"/>
      <c r="CH77" s="410"/>
      <c r="CI77" s="83"/>
      <c r="CJ77" s="238" t="s">
        <v>130</v>
      </c>
      <c r="CK77" s="239"/>
      <c r="CL77" s="244"/>
      <c r="CM77" s="245"/>
      <c r="CN77" s="245"/>
      <c r="CO77" s="245"/>
      <c r="CP77" s="245"/>
      <c r="CQ77" s="245"/>
      <c r="CR77" s="245"/>
      <c r="CS77" s="246"/>
    </row>
    <row r="78" spans="1:97" ht="10.5" customHeight="1" thickBot="1">
      <c r="A78" s="273"/>
      <c r="B78" s="274"/>
      <c r="C78" s="65"/>
      <c r="D78" s="72"/>
      <c r="E78" s="72"/>
      <c r="F78" s="72"/>
      <c r="G78" s="436"/>
      <c r="H78" s="437"/>
      <c r="I78" s="436"/>
      <c r="J78" s="437"/>
      <c r="K78" s="436"/>
      <c r="L78" s="437"/>
      <c r="M78" s="284"/>
      <c r="N78" s="285"/>
      <c r="O78" s="436"/>
      <c r="P78" s="437"/>
      <c r="Q78" s="436"/>
      <c r="R78" s="437"/>
      <c r="S78" s="436"/>
      <c r="T78" s="437"/>
      <c r="U78" s="436"/>
      <c r="V78" s="437"/>
      <c r="W78" s="67"/>
      <c r="X78" s="67"/>
      <c r="Y78" s="67"/>
      <c r="Z78" s="67"/>
      <c r="AC78" s="71"/>
      <c r="AD78" s="71"/>
      <c r="AE78" s="71"/>
      <c r="AF78" s="71"/>
      <c r="AG78" s="71"/>
      <c r="AH78" s="71"/>
      <c r="AI78" s="71"/>
      <c r="AJ78" s="71"/>
      <c r="AK78" s="71"/>
      <c r="AL78" s="71"/>
      <c r="AM78" s="71"/>
      <c r="AN78" s="71"/>
      <c r="AO78" s="71"/>
      <c r="AP78" s="71"/>
      <c r="AQ78" s="71"/>
      <c r="AR78" s="71"/>
      <c r="BG78" s="69"/>
      <c r="BH78" s="44"/>
      <c r="BI78" s="457"/>
      <c r="BJ78" s="458"/>
      <c r="BK78" s="458"/>
      <c r="BL78" s="458"/>
      <c r="BM78" s="458"/>
      <c r="BN78" s="458"/>
      <c r="BO78" s="458"/>
      <c r="BP78" s="458"/>
      <c r="BQ78" s="458"/>
      <c r="BR78" s="458"/>
      <c r="BS78" s="458"/>
      <c r="BT78" s="459"/>
      <c r="BU78" s="460"/>
      <c r="BV78" s="461"/>
      <c r="BW78" s="461"/>
      <c r="BX78" s="461"/>
      <c r="BY78" s="461"/>
      <c r="BZ78" s="461"/>
      <c r="CA78" s="462"/>
      <c r="CB78" s="44"/>
      <c r="CC78" s="83"/>
      <c r="CD78" s="410"/>
      <c r="CE78" s="410"/>
      <c r="CF78" s="410"/>
      <c r="CG78" s="410"/>
      <c r="CH78" s="410"/>
      <c r="CI78" s="83"/>
      <c r="CJ78" s="240"/>
      <c r="CK78" s="241"/>
      <c r="CL78" s="247"/>
      <c r="CM78" s="248"/>
      <c r="CN78" s="248"/>
      <c r="CO78" s="248"/>
      <c r="CP78" s="248"/>
      <c r="CQ78" s="248"/>
      <c r="CR78" s="248"/>
      <c r="CS78" s="249"/>
    </row>
    <row r="79" spans="1:97" ht="10.5" customHeight="1">
      <c r="A79" s="273"/>
      <c r="B79" s="274"/>
      <c r="C79" s="65"/>
      <c r="D79" s="72"/>
      <c r="E79" s="72"/>
      <c r="F79" s="72"/>
      <c r="G79" s="469"/>
      <c r="H79" s="469"/>
      <c r="I79" s="469"/>
      <c r="J79" s="469"/>
      <c r="K79" s="469"/>
      <c r="L79" s="469"/>
      <c r="M79" s="469"/>
      <c r="N79" s="469"/>
      <c r="O79" s="469"/>
      <c r="P79" s="469"/>
      <c r="Q79" s="469"/>
      <c r="R79" s="469"/>
      <c r="S79" s="469"/>
      <c r="T79" s="469"/>
      <c r="U79" s="469"/>
      <c r="V79" s="469"/>
      <c r="W79" s="469"/>
      <c r="X79" s="469"/>
      <c r="Y79" s="469"/>
      <c r="Z79" s="469"/>
      <c r="AA79" s="469"/>
      <c r="AB79" s="469"/>
      <c r="AC79" s="469"/>
      <c r="AD79" s="469"/>
      <c r="AE79" s="469"/>
      <c r="AF79" s="469"/>
      <c r="AG79" s="469"/>
      <c r="AH79" s="469"/>
      <c r="AI79" s="469"/>
      <c r="AJ79" s="469"/>
      <c r="AK79" s="469"/>
      <c r="AL79" s="469"/>
      <c r="AM79" s="469"/>
      <c r="AN79" s="469"/>
      <c r="AO79" s="469"/>
      <c r="AP79" s="469"/>
      <c r="AQ79" s="469"/>
      <c r="AR79" s="469"/>
      <c r="AS79" s="469"/>
      <c r="AT79" s="469"/>
      <c r="AU79" s="469"/>
      <c r="AV79" s="469"/>
      <c r="AW79" s="469"/>
      <c r="AX79" s="469"/>
      <c r="AY79" s="469"/>
      <c r="AZ79" s="469"/>
      <c r="BA79" s="469"/>
      <c r="BB79" s="469"/>
      <c r="BC79" s="469"/>
      <c r="BD79" s="469"/>
      <c r="BE79" s="469"/>
      <c r="BF79" s="469"/>
      <c r="BG79" s="69"/>
      <c r="BH79" s="44"/>
      <c r="BI79" s="457"/>
      <c r="BJ79" s="458"/>
      <c r="BK79" s="458"/>
      <c r="BL79" s="458"/>
      <c r="BM79" s="458"/>
      <c r="BN79" s="458"/>
      <c r="BO79" s="458"/>
      <c r="BP79" s="458"/>
      <c r="BQ79" s="458"/>
      <c r="BR79" s="458"/>
      <c r="BS79" s="458"/>
      <c r="BT79" s="459"/>
      <c r="BU79" s="460"/>
      <c r="BV79" s="461"/>
      <c r="BW79" s="461"/>
      <c r="BX79" s="461"/>
      <c r="BY79" s="461"/>
      <c r="BZ79" s="461"/>
      <c r="CA79" s="462"/>
      <c r="CB79" s="44"/>
      <c r="CC79" s="84"/>
      <c r="CD79" s="84"/>
      <c r="CE79" s="160"/>
      <c r="CF79" s="161"/>
      <c r="CG79" s="162"/>
      <c r="CH79" s="84"/>
      <c r="CI79" s="84"/>
      <c r="CJ79" s="240"/>
      <c r="CK79" s="241"/>
      <c r="CL79" s="247"/>
      <c r="CM79" s="248"/>
      <c r="CN79" s="248"/>
      <c r="CO79" s="248"/>
      <c r="CP79" s="248"/>
      <c r="CQ79" s="248"/>
      <c r="CR79" s="248"/>
      <c r="CS79" s="249"/>
    </row>
    <row r="80" spans="1:97" ht="10.5" customHeight="1">
      <c r="A80" s="273"/>
      <c r="B80" s="274"/>
      <c r="C80" s="65"/>
      <c r="D80" s="72"/>
      <c r="E80" s="72"/>
      <c r="F80" s="72"/>
      <c r="G80" s="469"/>
      <c r="H80" s="469"/>
      <c r="I80" s="469"/>
      <c r="J80" s="469"/>
      <c r="K80" s="469"/>
      <c r="L80" s="469"/>
      <c r="M80" s="469"/>
      <c r="N80" s="469"/>
      <c r="O80" s="469"/>
      <c r="P80" s="469"/>
      <c r="Q80" s="469"/>
      <c r="R80" s="469"/>
      <c r="S80" s="469"/>
      <c r="T80" s="469"/>
      <c r="U80" s="469"/>
      <c r="V80" s="469"/>
      <c r="W80" s="469"/>
      <c r="X80" s="469"/>
      <c r="Y80" s="469"/>
      <c r="Z80" s="469"/>
      <c r="AA80" s="469"/>
      <c r="AB80" s="469"/>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69"/>
      <c r="AY80" s="469"/>
      <c r="AZ80" s="469"/>
      <c r="BA80" s="469"/>
      <c r="BB80" s="469"/>
      <c r="BC80" s="469"/>
      <c r="BD80" s="469"/>
      <c r="BE80" s="469"/>
      <c r="BF80" s="469"/>
      <c r="BG80" s="69"/>
      <c r="BH80" s="44"/>
      <c r="BI80" s="457"/>
      <c r="BJ80" s="458"/>
      <c r="BK80" s="458"/>
      <c r="BL80" s="458"/>
      <c r="BM80" s="458"/>
      <c r="BN80" s="458"/>
      <c r="BO80" s="458"/>
      <c r="BP80" s="458"/>
      <c r="BQ80" s="458"/>
      <c r="BR80" s="458"/>
      <c r="BS80" s="458"/>
      <c r="BT80" s="459"/>
      <c r="BU80" s="460"/>
      <c r="BV80" s="461"/>
      <c r="BW80" s="461"/>
      <c r="BX80" s="461"/>
      <c r="BY80" s="461"/>
      <c r="BZ80" s="461"/>
      <c r="CA80" s="462"/>
      <c r="CB80" s="44"/>
      <c r="CC80" s="84"/>
      <c r="CD80" s="84"/>
      <c r="CE80" s="163"/>
      <c r="CF80" s="84"/>
      <c r="CG80" s="164"/>
      <c r="CH80" s="84"/>
      <c r="CI80" s="84"/>
      <c r="CJ80" s="242"/>
      <c r="CK80" s="243"/>
      <c r="CL80" s="250"/>
      <c r="CM80" s="251"/>
      <c r="CN80" s="251"/>
      <c r="CO80" s="251"/>
      <c r="CP80" s="251"/>
      <c r="CQ80" s="251"/>
      <c r="CR80" s="251"/>
      <c r="CS80" s="252"/>
    </row>
    <row r="81" spans="1:97" ht="10.5" customHeight="1" thickBot="1">
      <c r="A81" s="273"/>
      <c r="B81" s="274"/>
      <c r="C81" s="65"/>
      <c r="D81" s="72"/>
      <c r="E81" s="72"/>
      <c r="F81" s="72"/>
      <c r="G81" s="469"/>
      <c r="H81" s="469"/>
      <c r="I81" s="469"/>
      <c r="J81" s="469"/>
      <c r="K81" s="469"/>
      <c r="L81" s="469"/>
      <c r="M81" s="469"/>
      <c r="N81" s="469"/>
      <c r="O81" s="469"/>
      <c r="P81" s="469"/>
      <c r="Q81" s="469"/>
      <c r="R81" s="469"/>
      <c r="S81" s="469"/>
      <c r="T81" s="469"/>
      <c r="U81" s="469"/>
      <c r="V81" s="469"/>
      <c r="W81" s="469"/>
      <c r="X81" s="469"/>
      <c r="Y81" s="469"/>
      <c r="Z81" s="469"/>
      <c r="AA81" s="469"/>
      <c r="AB81" s="469"/>
      <c r="AC81" s="469"/>
      <c r="AD81" s="469"/>
      <c r="AE81" s="469"/>
      <c r="AF81" s="469"/>
      <c r="AG81" s="469"/>
      <c r="AH81" s="469"/>
      <c r="AI81" s="469"/>
      <c r="AJ81" s="469"/>
      <c r="AK81" s="469"/>
      <c r="AL81" s="469"/>
      <c r="AM81" s="469"/>
      <c r="AN81" s="469"/>
      <c r="AO81" s="469"/>
      <c r="AP81" s="469"/>
      <c r="AQ81" s="469"/>
      <c r="AR81" s="469"/>
      <c r="AS81" s="469"/>
      <c r="AT81" s="469"/>
      <c r="AU81" s="469"/>
      <c r="AV81" s="469"/>
      <c r="AW81" s="469"/>
      <c r="AX81" s="469"/>
      <c r="AY81" s="469"/>
      <c r="AZ81" s="469"/>
      <c r="BA81" s="469"/>
      <c r="BB81" s="469"/>
      <c r="BC81" s="469"/>
      <c r="BD81" s="469"/>
      <c r="BE81" s="469"/>
      <c r="BF81" s="469"/>
      <c r="BG81" s="69"/>
      <c r="BH81" s="44"/>
      <c r="BI81" s="463"/>
      <c r="BJ81" s="464"/>
      <c r="BK81" s="464"/>
      <c r="BL81" s="464"/>
      <c r="BM81" s="464"/>
      <c r="BN81" s="464"/>
      <c r="BO81" s="464"/>
      <c r="BP81" s="464"/>
      <c r="BQ81" s="464"/>
      <c r="BR81" s="464"/>
      <c r="BS81" s="464"/>
      <c r="BT81" s="465"/>
      <c r="BU81" s="466"/>
      <c r="BV81" s="467"/>
      <c r="BW81" s="467"/>
      <c r="BX81" s="467"/>
      <c r="BY81" s="467"/>
      <c r="BZ81" s="467"/>
      <c r="CA81" s="468"/>
      <c r="CB81" s="44"/>
      <c r="CC81" s="84"/>
      <c r="CD81" s="84"/>
      <c r="CE81" s="165"/>
      <c r="CF81" s="166"/>
      <c r="CG81" s="167"/>
      <c r="CH81" s="84"/>
      <c r="CI81" s="84"/>
      <c r="CJ81" s="238" t="s">
        <v>131</v>
      </c>
      <c r="CK81" s="239"/>
      <c r="CL81" s="244"/>
      <c r="CM81" s="245"/>
      <c r="CN81" s="245"/>
      <c r="CO81" s="245"/>
      <c r="CP81" s="245"/>
      <c r="CQ81" s="245"/>
      <c r="CR81" s="245"/>
      <c r="CS81" s="246"/>
    </row>
    <row r="82" spans="1:97" ht="10.5" customHeight="1">
      <c r="A82" s="273"/>
      <c r="B82" s="274"/>
      <c r="C82" s="65"/>
      <c r="D82" s="72"/>
      <c r="E82" s="72"/>
      <c r="F82" s="72"/>
      <c r="G82" s="469"/>
      <c r="H82" s="469"/>
      <c r="I82" s="469"/>
      <c r="J82" s="469"/>
      <c r="K82" s="469"/>
      <c r="L82" s="469"/>
      <c r="M82" s="469"/>
      <c r="N82" s="469"/>
      <c r="O82" s="469"/>
      <c r="P82" s="469"/>
      <c r="Q82" s="469"/>
      <c r="R82" s="469"/>
      <c r="S82" s="469"/>
      <c r="T82" s="469"/>
      <c r="U82" s="469"/>
      <c r="V82" s="469"/>
      <c r="W82" s="469"/>
      <c r="X82" s="469"/>
      <c r="Y82" s="469"/>
      <c r="Z82" s="469"/>
      <c r="AA82" s="469"/>
      <c r="AB82" s="469"/>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69"/>
      <c r="AY82" s="469"/>
      <c r="AZ82" s="469"/>
      <c r="BA82" s="469"/>
      <c r="BB82" s="469"/>
      <c r="BC82" s="469"/>
      <c r="BD82" s="469"/>
      <c r="BE82" s="469"/>
      <c r="BF82" s="469"/>
      <c r="BG82" s="69"/>
      <c r="BH82" s="44"/>
      <c r="BI82" s="398"/>
      <c r="BJ82" s="398"/>
      <c r="BK82" s="398"/>
      <c r="BL82" s="398"/>
      <c r="BM82" s="398"/>
      <c r="BN82" s="398"/>
      <c r="BO82" s="398"/>
      <c r="BP82" s="398"/>
      <c r="BQ82" s="398"/>
      <c r="BR82" s="398"/>
      <c r="BS82" s="398"/>
      <c r="BT82" s="398"/>
      <c r="BU82" s="398"/>
      <c r="BV82" s="398"/>
      <c r="BW82" s="398"/>
      <c r="BX82" s="398"/>
      <c r="BY82" s="398"/>
      <c r="BZ82" s="398"/>
      <c r="CA82" s="398"/>
      <c r="CB82" s="44"/>
      <c r="CC82" s="84"/>
      <c r="CD82" s="84"/>
      <c r="CE82" s="84"/>
      <c r="CF82" s="84"/>
      <c r="CG82" s="84"/>
      <c r="CH82" s="84"/>
      <c r="CI82" s="84"/>
      <c r="CJ82" s="240"/>
      <c r="CK82" s="241"/>
      <c r="CL82" s="247"/>
      <c r="CM82" s="248"/>
      <c r="CN82" s="248"/>
      <c r="CO82" s="248"/>
      <c r="CP82" s="248"/>
      <c r="CQ82" s="248"/>
      <c r="CR82" s="248"/>
      <c r="CS82" s="249"/>
    </row>
    <row r="83" spans="1:97" ht="10.5" customHeight="1">
      <c r="A83" s="273"/>
      <c r="B83" s="274"/>
      <c r="C83" s="65"/>
      <c r="D83" s="72"/>
      <c r="E83" s="72"/>
      <c r="F83" s="72"/>
      <c r="G83" s="470"/>
      <c r="H83" s="470"/>
      <c r="I83" s="470"/>
      <c r="J83" s="470"/>
      <c r="K83" s="470"/>
      <c r="L83" s="470"/>
      <c r="M83" s="470"/>
      <c r="N83" s="470"/>
      <c r="O83" s="470"/>
      <c r="P83" s="470"/>
      <c r="Q83" s="470"/>
      <c r="R83" s="470"/>
      <c r="S83" s="470"/>
      <c r="T83" s="470"/>
      <c r="U83" s="470"/>
      <c r="V83" s="470"/>
      <c r="W83" s="470"/>
      <c r="X83" s="470"/>
      <c r="Y83" s="470"/>
      <c r="Z83" s="470"/>
      <c r="AA83" s="470"/>
      <c r="AB83" s="470"/>
      <c r="AC83" s="470"/>
      <c r="AD83" s="470"/>
      <c r="AE83" s="470"/>
      <c r="AF83" s="470"/>
      <c r="AG83" s="470"/>
      <c r="AH83" s="470"/>
      <c r="AI83" s="470"/>
      <c r="AJ83" s="470"/>
      <c r="AK83" s="470"/>
      <c r="AL83" s="470"/>
      <c r="AM83" s="470"/>
      <c r="AN83" s="470"/>
      <c r="AO83" s="470"/>
      <c r="AP83" s="470"/>
      <c r="AQ83" s="470"/>
      <c r="AR83" s="470"/>
      <c r="AS83" s="470"/>
      <c r="AT83" s="470"/>
      <c r="AU83" s="470"/>
      <c r="AV83" s="470"/>
      <c r="AW83" s="470"/>
      <c r="AX83" s="470"/>
      <c r="AY83" s="470"/>
      <c r="AZ83" s="470"/>
      <c r="BA83" s="470"/>
      <c r="BB83" s="470"/>
      <c r="BC83" s="470"/>
      <c r="BD83" s="470"/>
      <c r="BE83" s="470"/>
      <c r="BF83" s="470"/>
      <c r="BG83" s="69"/>
      <c r="BH83" s="44"/>
      <c r="BI83" s="399"/>
      <c r="BJ83" s="399"/>
      <c r="BK83" s="399"/>
      <c r="BL83" s="399"/>
      <c r="BM83" s="399"/>
      <c r="BN83" s="399"/>
      <c r="BO83" s="399"/>
      <c r="BP83" s="399"/>
      <c r="BQ83" s="399"/>
      <c r="BR83" s="399"/>
      <c r="BS83" s="399"/>
      <c r="BT83" s="399"/>
      <c r="BU83" s="399"/>
      <c r="BV83" s="399"/>
      <c r="BW83" s="399"/>
      <c r="BX83" s="399"/>
      <c r="BY83" s="399"/>
      <c r="BZ83" s="399"/>
      <c r="CA83" s="399"/>
      <c r="CB83" s="44"/>
      <c r="CC83" s="84"/>
      <c r="CD83" s="84"/>
      <c r="CE83" s="400"/>
      <c r="CF83" s="400"/>
      <c r="CG83" s="400"/>
      <c r="CH83" s="84"/>
      <c r="CI83" s="84"/>
      <c r="CJ83" s="240"/>
      <c r="CK83" s="241"/>
      <c r="CL83" s="247"/>
      <c r="CM83" s="248"/>
      <c r="CN83" s="248"/>
      <c r="CO83" s="248"/>
      <c r="CP83" s="248"/>
      <c r="CQ83" s="248"/>
      <c r="CR83" s="248"/>
      <c r="CS83" s="249"/>
    </row>
    <row r="84" spans="1:97" ht="10.5" customHeight="1">
      <c r="A84" s="273"/>
      <c r="B84" s="274"/>
      <c r="C84" s="261" t="s">
        <v>6</v>
      </c>
      <c r="D84" s="262"/>
      <c r="E84" s="262"/>
      <c r="F84" s="262"/>
      <c r="G84" s="73"/>
      <c r="H84" s="73"/>
      <c r="I84" s="73"/>
      <c r="J84" s="73"/>
      <c r="K84" s="73"/>
      <c r="L84" s="73"/>
      <c r="M84" s="73"/>
      <c r="N84" s="471"/>
      <c r="O84" s="471"/>
      <c r="P84" s="471"/>
      <c r="Q84" s="471"/>
      <c r="R84" s="471"/>
      <c r="S84" s="471"/>
      <c r="T84" s="471"/>
      <c r="U84" s="471"/>
      <c r="V84" s="471"/>
      <c r="W84" s="471"/>
      <c r="X84" s="471"/>
      <c r="Y84" s="471"/>
      <c r="Z84" s="471"/>
      <c r="AA84" s="471"/>
      <c r="AB84" s="471"/>
      <c r="AC84" s="471"/>
      <c r="AD84" s="471"/>
      <c r="AE84" s="471"/>
      <c r="AF84" s="471"/>
      <c r="AG84" s="471"/>
      <c r="AH84" s="471"/>
      <c r="AI84" s="471"/>
      <c r="AJ84" s="471"/>
      <c r="AK84" s="471"/>
      <c r="AL84" s="471"/>
      <c r="AM84" s="471"/>
      <c r="AN84" s="471"/>
      <c r="AO84" s="471"/>
      <c r="AP84" s="471"/>
      <c r="AQ84" s="471"/>
      <c r="AR84" s="471"/>
      <c r="AS84" s="471"/>
      <c r="AT84" s="471"/>
      <c r="AU84" s="471"/>
      <c r="AV84" s="471"/>
      <c r="AW84" s="471"/>
      <c r="AX84" s="471"/>
      <c r="AY84" s="471"/>
      <c r="AZ84" s="471"/>
      <c r="BA84" s="471"/>
      <c r="BB84" s="73"/>
      <c r="BC84" s="73"/>
      <c r="BD84" s="73"/>
      <c r="BE84" s="73"/>
      <c r="BF84" s="73"/>
      <c r="BG84" s="74"/>
      <c r="BH84" s="44"/>
      <c r="BI84" s="168"/>
      <c r="BJ84" s="168"/>
      <c r="BK84" s="169"/>
      <c r="BL84" s="169"/>
      <c r="BM84" s="169"/>
      <c r="BN84" s="51"/>
      <c r="BO84" s="169"/>
      <c r="BP84" s="169"/>
      <c r="BQ84" s="51"/>
      <c r="BR84" s="169"/>
      <c r="BS84" s="169"/>
      <c r="BT84" s="51"/>
      <c r="BU84" s="169"/>
      <c r="BV84" s="169"/>
      <c r="BW84" s="170"/>
      <c r="BX84" s="169"/>
      <c r="BY84" s="169"/>
      <c r="BZ84" s="171"/>
      <c r="CA84" s="171"/>
      <c r="CB84" s="44"/>
      <c r="CC84" s="84"/>
      <c r="CD84" s="84"/>
      <c r="CE84" s="400"/>
      <c r="CF84" s="400"/>
      <c r="CG84" s="400"/>
      <c r="CH84" s="84"/>
      <c r="CI84" s="84"/>
      <c r="CJ84" s="242"/>
      <c r="CK84" s="243"/>
      <c r="CL84" s="250"/>
      <c r="CM84" s="251"/>
      <c r="CN84" s="251"/>
      <c r="CO84" s="251"/>
      <c r="CP84" s="251"/>
      <c r="CQ84" s="251"/>
      <c r="CR84" s="251"/>
      <c r="CS84" s="252"/>
    </row>
    <row r="85" spans="1:97" ht="10.5" customHeight="1" thickBot="1">
      <c r="A85" s="273"/>
      <c r="B85" s="274"/>
      <c r="C85" s="247"/>
      <c r="D85" s="248"/>
      <c r="E85" s="248"/>
      <c r="F85" s="248"/>
      <c r="N85" s="448"/>
      <c r="O85" s="448"/>
      <c r="P85" s="448"/>
      <c r="Q85" s="448"/>
      <c r="R85" s="448"/>
      <c r="S85" s="448"/>
      <c r="T85" s="448"/>
      <c r="U85" s="448"/>
      <c r="V85" s="448"/>
      <c r="W85" s="448"/>
      <c r="X85" s="448"/>
      <c r="Y85" s="448"/>
      <c r="Z85" s="448"/>
      <c r="AA85" s="448"/>
      <c r="AB85" s="448"/>
      <c r="AC85" s="448"/>
      <c r="AD85" s="448"/>
      <c r="AE85" s="448"/>
      <c r="AF85" s="448"/>
      <c r="AG85" s="448"/>
      <c r="AH85" s="448"/>
      <c r="AI85" s="448"/>
      <c r="AJ85" s="448"/>
      <c r="AK85" s="448"/>
      <c r="AL85" s="448"/>
      <c r="AM85" s="448"/>
      <c r="AN85" s="448"/>
      <c r="AO85" s="448"/>
      <c r="AP85" s="448"/>
      <c r="AQ85" s="448"/>
      <c r="AR85" s="448"/>
      <c r="AS85" s="448"/>
      <c r="AT85" s="448"/>
      <c r="AU85" s="448"/>
      <c r="AV85" s="448"/>
      <c r="AW85" s="448"/>
      <c r="AX85" s="448"/>
      <c r="AY85" s="448"/>
      <c r="AZ85" s="448"/>
      <c r="BA85" s="448"/>
      <c r="BG85" s="69"/>
      <c r="BH85" s="44"/>
      <c r="CB85" s="44"/>
      <c r="CC85" s="84"/>
      <c r="CD85" s="84"/>
      <c r="CE85" s="400"/>
      <c r="CF85" s="400"/>
      <c r="CG85" s="400"/>
      <c r="CH85" s="84"/>
      <c r="CI85" s="84"/>
      <c r="CJ85" s="238" t="s">
        <v>132</v>
      </c>
      <c r="CK85" s="239"/>
      <c r="CL85" s="244"/>
      <c r="CM85" s="245"/>
      <c r="CN85" s="245"/>
      <c r="CO85" s="245"/>
      <c r="CP85" s="245"/>
      <c r="CQ85" s="245"/>
      <c r="CR85" s="245"/>
      <c r="CS85" s="246"/>
    </row>
    <row r="86" spans="1:97" ht="10.5" customHeight="1">
      <c r="A86" s="273"/>
      <c r="B86" s="274"/>
      <c r="C86" s="263"/>
      <c r="D86" s="264"/>
      <c r="E86" s="264"/>
      <c r="F86" s="264"/>
      <c r="G86" s="75"/>
      <c r="H86" s="75"/>
      <c r="I86" s="75"/>
      <c r="J86" s="75"/>
      <c r="K86" s="75"/>
      <c r="L86" s="75"/>
      <c r="M86" s="75"/>
      <c r="N86" s="472"/>
      <c r="O86" s="472"/>
      <c r="P86" s="472"/>
      <c r="Q86" s="472"/>
      <c r="R86" s="472"/>
      <c r="S86" s="472"/>
      <c r="T86" s="472"/>
      <c r="U86" s="472"/>
      <c r="V86" s="472"/>
      <c r="W86" s="472"/>
      <c r="X86" s="472"/>
      <c r="Y86" s="472"/>
      <c r="Z86" s="472"/>
      <c r="AA86" s="472"/>
      <c r="AB86" s="472"/>
      <c r="AC86" s="472"/>
      <c r="AD86" s="472"/>
      <c r="AE86" s="472"/>
      <c r="AF86" s="472"/>
      <c r="AG86" s="472"/>
      <c r="AH86" s="472"/>
      <c r="AI86" s="472"/>
      <c r="AJ86" s="472"/>
      <c r="AK86" s="472"/>
      <c r="AL86" s="472"/>
      <c r="AM86" s="472"/>
      <c r="AN86" s="472"/>
      <c r="AO86" s="472"/>
      <c r="AP86" s="472"/>
      <c r="AQ86" s="472"/>
      <c r="AR86" s="472"/>
      <c r="AS86" s="472"/>
      <c r="AT86" s="472"/>
      <c r="AU86" s="472"/>
      <c r="AV86" s="472"/>
      <c r="AW86" s="472"/>
      <c r="AX86" s="472"/>
      <c r="AY86" s="472"/>
      <c r="AZ86" s="472"/>
      <c r="BA86" s="472"/>
      <c r="BB86" s="75"/>
      <c r="BC86" s="75"/>
      <c r="BD86" s="75"/>
      <c r="BE86" s="75"/>
      <c r="BF86" s="75"/>
      <c r="BG86" s="76"/>
      <c r="BH86" s="44"/>
      <c r="BI86" s="265" t="s">
        <v>96</v>
      </c>
      <c r="BJ86" s="266"/>
      <c r="BK86" s="266"/>
      <c r="BL86" s="266"/>
      <c r="BM86" s="266"/>
      <c r="BN86" s="266"/>
      <c r="BO86" s="266"/>
      <c r="BP86" s="266"/>
      <c r="BQ86" s="266"/>
      <c r="BR86" s="266"/>
      <c r="BS86" s="266"/>
      <c r="BT86" s="266"/>
      <c r="BU86" s="266"/>
      <c r="BV86" s="266"/>
      <c r="BW86" s="266"/>
      <c r="BX86" s="266"/>
      <c r="BY86" s="266"/>
      <c r="BZ86" s="266"/>
      <c r="CA86" s="267"/>
      <c r="CB86" s="44"/>
      <c r="CC86" s="84"/>
      <c r="CD86" s="84"/>
      <c r="CH86" s="84"/>
      <c r="CI86" s="84"/>
      <c r="CJ86" s="240"/>
      <c r="CK86" s="241"/>
      <c r="CL86" s="247"/>
      <c r="CM86" s="248"/>
      <c r="CN86" s="248"/>
      <c r="CO86" s="248"/>
      <c r="CP86" s="248"/>
      <c r="CQ86" s="248"/>
      <c r="CR86" s="248"/>
      <c r="CS86" s="249"/>
    </row>
    <row r="87" spans="1:97" ht="10.5" customHeight="1" thickBot="1">
      <c r="A87" s="273"/>
      <c r="B87" s="274"/>
      <c r="C87" s="261" t="s">
        <v>124</v>
      </c>
      <c r="D87" s="262"/>
      <c r="E87" s="262"/>
      <c r="F87" s="262"/>
      <c r="G87" s="262"/>
      <c r="H87" s="73"/>
      <c r="I87" s="73"/>
      <c r="J87" s="73"/>
      <c r="K87" s="73"/>
      <c r="L87" s="73"/>
      <c r="M87" s="73"/>
      <c r="N87" s="442"/>
      <c r="O87" s="442"/>
      <c r="P87" s="442"/>
      <c r="Q87" s="442"/>
      <c r="R87" s="442"/>
      <c r="S87" s="442"/>
      <c r="T87" s="442"/>
      <c r="U87" s="442"/>
      <c r="V87" s="442"/>
      <c r="W87" s="442"/>
      <c r="X87" s="442"/>
      <c r="Y87" s="442"/>
      <c r="Z87" s="442"/>
      <c r="AA87" s="442"/>
      <c r="AB87" s="442"/>
      <c r="AC87" s="442"/>
      <c r="AD87" s="442"/>
      <c r="AE87" s="442"/>
      <c r="AF87" s="442"/>
      <c r="AG87" s="442"/>
      <c r="AH87" s="442"/>
      <c r="AI87" s="442"/>
      <c r="AJ87" s="442"/>
      <c r="AK87" s="442"/>
      <c r="AL87" s="442"/>
      <c r="AM87" s="442"/>
      <c r="AN87" s="442"/>
      <c r="AO87" s="442"/>
      <c r="AP87" s="442"/>
      <c r="AQ87" s="442"/>
      <c r="AR87" s="442"/>
      <c r="AS87" s="442"/>
      <c r="AT87" s="442"/>
      <c r="AU87" s="442"/>
      <c r="AV87" s="442"/>
      <c r="AW87" s="442"/>
      <c r="AX87" s="442"/>
      <c r="AY87" s="442"/>
      <c r="AZ87" s="442"/>
      <c r="BA87" s="442"/>
      <c r="BB87" s="442"/>
      <c r="BC87" s="73"/>
      <c r="BD87" s="73"/>
      <c r="BE87" s="73"/>
      <c r="BF87" s="73"/>
      <c r="BG87" s="74"/>
      <c r="BH87" s="44"/>
      <c r="BI87" s="268"/>
      <c r="BJ87" s="269"/>
      <c r="BK87" s="269"/>
      <c r="BL87" s="269"/>
      <c r="BM87" s="269"/>
      <c r="BN87" s="269"/>
      <c r="BO87" s="269"/>
      <c r="BP87" s="269"/>
      <c r="BQ87" s="269"/>
      <c r="BR87" s="269"/>
      <c r="BS87" s="269"/>
      <c r="BT87" s="269"/>
      <c r="BU87" s="269"/>
      <c r="BV87" s="269"/>
      <c r="BW87" s="269"/>
      <c r="BX87" s="269"/>
      <c r="BY87" s="269"/>
      <c r="BZ87" s="269"/>
      <c r="CA87" s="270"/>
      <c r="CB87" s="44"/>
      <c r="CC87" s="84"/>
      <c r="CD87" s="84"/>
      <c r="CH87" s="84"/>
      <c r="CI87" s="84"/>
      <c r="CJ87" s="240"/>
      <c r="CK87" s="241"/>
      <c r="CL87" s="247"/>
      <c r="CM87" s="248"/>
      <c r="CN87" s="248"/>
      <c r="CO87" s="248"/>
      <c r="CP87" s="248"/>
      <c r="CQ87" s="248"/>
      <c r="CR87" s="248"/>
      <c r="CS87" s="249"/>
    </row>
    <row r="88" spans="1:97" ht="10.5" customHeight="1">
      <c r="A88" s="273"/>
      <c r="B88" s="274"/>
      <c r="C88" s="247"/>
      <c r="D88" s="248"/>
      <c r="E88" s="248"/>
      <c r="F88" s="248"/>
      <c r="G88" s="248"/>
      <c r="N88" s="443"/>
      <c r="O88" s="443"/>
      <c r="P88" s="443"/>
      <c r="Q88" s="443"/>
      <c r="R88" s="443"/>
      <c r="S88" s="443"/>
      <c r="T88" s="443"/>
      <c r="U88" s="443"/>
      <c r="V88" s="443"/>
      <c r="W88" s="443"/>
      <c r="X88" s="443"/>
      <c r="Y88" s="443"/>
      <c r="Z88" s="443"/>
      <c r="AA88" s="443"/>
      <c r="AB88" s="443"/>
      <c r="AC88" s="443"/>
      <c r="AD88" s="443"/>
      <c r="AE88" s="443"/>
      <c r="AF88" s="443"/>
      <c r="AG88" s="443"/>
      <c r="AH88" s="443"/>
      <c r="AI88" s="443"/>
      <c r="AJ88" s="443"/>
      <c r="AK88" s="443"/>
      <c r="AL88" s="443"/>
      <c r="AM88" s="443"/>
      <c r="AN88" s="443"/>
      <c r="AO88" s="443"/>
      <c r="AP88" s="443"/>
      <c r="AQ88" s="443"/>
      <c r="AR88" s="443"/>
      <c r="AS88" s="443"/>
      <c r="AT88" s="443"/>
      <c r="AU88" s="443"/>
      <c r="AV88" s="443"/>
      <c r="AW88" s="443"/>
      <c r="AX88" s="443"/>
      <c r="AY88" s="443"/>
      <c r="AZ88" s="443"/>
      <c r="BA88" s="443"/>
      <c r="BB88" s="443"/>
      <c r="BG88" s="69"/>
      <c r="BH88" s="44"/>
      <c r="BI88" s="172"/>
      <c r="BJ88" s="53"/>
      <c r="BK88" s="401" t="s">
        <v>133</v>
      </c>
      <c r="BL88" s="401"/>
      <c r="BM88" s="173"/>
      <c r="BN88" s="401" t="s">
        <v>134</v>
      </c>
      <c r="BO88" s="401"/>
      <c r="BP88" s="173"/>
      <c r="BQ88" s="401" t="s">
        <v>9</v>
      </c>
      <c r="BR88" s="401"/>
      <c r="BS88" s="173"/>
      <c r="BT88" s="401" t="s">
        <v>10</v>
      </c>
      <c r="BU88" s="401"/>
      <c r="BV88" s="174"/>
      <c r="BW88" s="401" t="s">
        <v>11</v>
      </c>
      <c r="BX88" s="401"/>
      <c r="BY88" s="169"/>
      <c r="BZ88" s="175"/>
      <c r="CA88" s="176"/>
      <c r="CB88" s="44"/>
      <c r="CC88" s="84"/>
      <c r="CD88" s="84"/>
      <c r="CE88" s="84"/>
      <c r="CF88" s="84"/>
      <c r="CG88" s="84"/>
      <c r="CH88" s="84"/>
      <c r="CI88" s="84"/>
      <c r="CJ88" s="242"/>
      <c r="CK88" s="243"/>
      <c r="CL88" s="250"/>
      <c r="CM88" s="251"/>
      <c r="CN88" s="251"/>
      <c r="CO88" s="251"/>
      <c r="CP88" s="251"/>
      <c r="CQ88" s="251"/>
      <c r="CR88" s="251"/>
      <c r="CS88" s="252"/>
    </row>
    <row r="89" spans="1:97" ht="10.5" customHeight="1">
      <c r="A89" s="273"/>
      <c r="B89" s="274"/>
      <c r="C89" s="263"/>
      <c r="D89" s="264"/>
      <c r="E89" s="264"/>
      <c r="F89" s="264"/>
      <c r="G89" s="264"/>
      <c r="H89" s="75"/>
      <c r="I89" s="75"/>
      <c r="J89" s="75"/>
      <c r="K89" s="75"/>
      <c r="L89" s="75"/>
      <c r="M89" s="75"/>
      <c r="N89" s="444"/>
      <c r="O89" s="444"/>
      <c r="P89" s="444"/>
      <c r="Q89" s="444"/>
      <c r="R89" s="444"/>
      <c r="S89" s="444"/>
      <c r="T89" s="444"/>
      <c r="U89" s="444"/>
      <c r="V89" s="444"/>
      <c r="W89" s="444"/>
      <c r="X89" s="444"/>
      <c r="Y89" s="444"/>
      <c r="Z89" s="444"/>
      <c r="AA89" s="444"/>
      <c r="AB89" s="444"/>
      <c r="AC89" s="444"/>
      <c r="AD89" s="444"/>
      <c r="AE89" s="444"/>
      <c r="AF89" s="444"/>
      <c r="AG89" s="444"/>
      <c r="AH89" s="444"/>
      <c r="AI89" s="444"/>
      <c r="AJ89" s="444"/>
      <c r="AK89" s="444"/>
      <c r="AL89" s="444"/>
      <c r="AM89" s="444"/>
      <c r="AN89" s="444"/>
      <c r="AO89" s="444"/>
      <c r="AP89" s="444"/>
      <c r="AQ89" s="444"/>
      <c r="AR89" s="444"/>
      <c r="AS89" s="444"/>
      <c r="AT89" s="444"/>
      <c r="AU89" s="444"/>
      <c r="AV89" s="444"/>
      <c r="AW89" s="444"/>
      <c r="AX89" s="444"/>
      <c r="AY89" s="444"/>
      <c r="AZ89" s="444"/>
      <c r="BA89" s="444"/>
      <c r="BB89" s="444"/>
      <c r="BC89" s="75"/>
      <c r="BD89" s="75"/>
      <c r="BE89" s="75"/>
      <c r="BF89" s="75"/>
      <c r="BG89" s="76"/>
      <c r="BH89" s="44"/>
      <c r="BI89" s="177"/>
      <c r="BJ89" s="53"/>
      <c r="BK89" s="402"/>
      <c r="BL89" s="402"/>
      <c r="BM89" s="178"/>
      <c r="BN89" s="402"/>
      <c r="BO89" s="402"/>
      <c r="BP89" s="178"/>
      <c r="BQ89" s="402"/>
      <c r="BR89" s="402"/>
      <c r="BS89" s="178"/>
      <c r="BT89" s="402"/>
      <c r="BU89" s="402"/>
      <c r="BV89" s="179"/>
      <c r="BW89" s="402"/>
      <c r="BX89" s="402"/>
      <c r="BY89" s="169"/>
      <c r="BZ89" s="175"/>
      <c r="CA89" s="176"/>
      <c r="CB89" s="44"/>
      <c r="CC89" s="84"/>
      <c r="CD89" s="84"/>
      <c r="CE89" s="84"/>
      <c r="CF89" s="84"/>
      <c r="CG89" s="84"/>
      <c r="CH89" s="84"/>
      <c r="CI89" s="84"/>
      <c r="CJ89" s="238" t="s">
        <v>135</v>
      </c>
      <c r="CK89" s="239"/>
      <c r="CL89" s="244"/>
      <c r="CM89" s="245"/>
      <c r="CN89" s="245"/>
      <c r="CO89" s="245"/>
      <c r="CP89" s="245"/>
      <c r="CQ89" s="245"/>
      <c r="CR89" s="245"/>
      <c r="CS89" s="246"/>
    </row>
    <row r="90" spans="1:97" ht="10.5" customHeight="1">
      <c r="A90" s="273"/>
      <c r="B90" s="274"/>
      <c r="K90" s="125"/>
      <c r="L90" s="80"/>
      <c r="M90" s="473"/>
      <c r="N90" s="473"/>
      <c r="O90" s="473"/>
      <c r="P90" s="473"/>
      <c r="Q90" s="473"/>
      <c r="R90" s="473"/>
      <c r="S90" s="473"/>
      <c r="T90" s="473"/>
      <c r="U90" s="473"/>
      <c r="V90" s="473"/>
      <c r="W90" s="473"/>
      <c r="X90" s="473"/>
      <c r="Y90" s="473"/>
      <c r="Z90" s="473"/>
      <c r="AA90" s="473"/>
      <c r="AB90" s="473"/>
      <c r="AC90" s="473"/>
      <c r="AD90" s="473"/>
      <c r="AE90" s="473"/>
      <c r="AF90" s="473"/>
      <c r="AG90" s="473"/>
      <c r="AH90" s="473"/>
      <c r="AI90" s="473"/>
      <c r="AJ90" s="473"/>
      <c r="AK90" s="473"/>
      <c r="AL90" s="473"/>
      <c r="AM90" s="473"/>
      <c r="AN90" s="473"/>
      <c r="AO90" s="473"/>
      <c r="AP90" s="473"/>
      <c r="AQ90" s="473"/>
      <c r="AR90" s="473"/>
      <c r="AS90" s="473"/>
      <c r="AT90" s="473"/>
      <c r="AU90" s="473"/>
      <c r="AV90" s="473"/>
      <c r="AW90" s="473"/>
      <c r="AX90" s="473"/>
      <c r="AY90" s="473"/>
      <c r="AZ90" s="473"/>
      <c r="BA90" s="473"/>
      <c r="BC90" s="253" t="s">
        <v>7</v>
      </c>
      <c r="BD90" s="253"/>
      <c r="BE90" s="253"/>
      <c r="BF90" s="253"/>
      <c r="BG90" s="254"/>
      <c r="BH90" s="44"/>
      <c r="BI90" s="177"/>
      <c r="BJ90" s="53"/>
      <c r="BK90" s="402"/>
      <c r="BL90" s="402"/>
      <c r="BM90" s="178"/>
      <c r="BN90" s="402"/>
      <c r="BO90" s="402"/>
      <c r="BP90" s="178"/>
      <c r="BQ90" s="402"/>
      <c r="BR90" s="402"/>
      <c r="BS90" s="180"/>
      <c r="BT90" s="402"/>
      <c r="BU90" s="402"/>
      <c r="BV90" s="179"/>
      <c r="BW90" s="402"/>
      <c r="BX90" s="402"/>
      <c r="BY90" s="169"/>
      <c r="BZ90" s="175"/>
      <c r="CA90" s="176"/>
      <c r="CB90" s="44"/>
      <c r="CC90" s="84"/>
      <c r="CD90" s="84"/>
      <c r="CE90" s="84"/>
      <c r="CF90" s="84"/>
      <c r="CG90" s="84"/>
      <c r="CH90" s="84"/>
      <c r="CI90" s="84"/>
      <c r="CJ90" s="240"/>
      <c r="CK90" s="241"/>
      <c r="CL90" s="247"/>
      <c r="CM90" s="248"/>
      <c r="CN90" s="248"/>
      <c r="CO90" s="248"/>
      <c r="CP90" s="248"/>
      <c r="CQ90" s="248"/>
      <c r="CR90" s="248"/>
      <c r="CS90" s="249"/>
    </row>
    <row r="91" spans="1:97" ht="10.5" customHeight="1">
      <c r="A91" s="273"/>
      <c r="B91" s="274"/>
      <c r="K91" s="125"/>
      <c r="L91" s="80"/>
      <c r="M91" s="474"/>
      <c r="N91" s="474"/>
      <c r="O91" s="474"/>
      <c r="P91" s="474"/>
      <c r="Q91" s="474"/>
      <c r="R91" s="474"/>
      <c r="S91" s="474"/>
      <c r="T91" s="474"/>
      <c r="U91" s="474"/>
      <c r="V91" s="474"/>
      <c r="W91" s="474"/>
      <c r="X91" s="474"/>
      <c r="Y91" s="474"/>
      <c r="Z91" s="474"/>
      <c r="AA91" s="474"/>
      <c r="AB91" s="474"/>
      <c r="AC91" s="474"/>
      <c r="AD91" s="474"/>
      <c r="AE91" s="474"/>
      <c r="AF91" s="474"/>
      <c r="AG91" s="474"/>
      <c r="AH91" s="474"/>
      <c r="AI91" s="474"/>
      <c r="AJ91" s="474"/>
      <c r="AK91" s="474"/>
      <c r="AL91" s="474"/>
      <c r="AM91" s="474"/>
      <c r="AN91" s="474"/>
      <c r="AO91" s="474"/>
      <c r="AP91" s="474"/>
      <c r="AQ91" s="474"/>
      <c r="AR91" s="474"/>
      <c r="AS91" s="474"/>
      <c r="AT91" s="474"/>
      <c r="AU91" s="474"/>
      <c r="AV91" s="474"/>
      <c r="AW91" s="474"/>
      <c r="AX91" s="474"/>
      <c r="AY91" s="474"/>
      <c r="AZ91" s="474"/>
      <c r="BA91" s="474"/>
      <c r="BC91" s="255"/>
      <c r="BD91" s="255"/>
      <c r="BE91" s="255"/>
      <c r="BF91" s="255"/>
      <c r="BG91" s="256"/>
      <c r="BH91" s="44"/>
      <c r="BI91" s="177"/>
      <c r="BJ91" s="53"/>
      <c r="BK91" s="402"/>
      <c r="BL91" s="402"/>
      <c r="BM91" s="178"/>
      <c r="BN91" s="402"/>
      <c r="BO91" s="402"/>
      <c r="BP91" s="178"/>
      <c r="BQ91" s="402"/>
      <c r="BR91" s="402"/>
      <c r="BS91" s="178"/>
      <c r="BT91" s="402"/>
      <c r="BU91" s="402"/>
      <c r="BV91" s="179"/>
      <c r="BW91" s="402"/>
      <c r="BX91" s="402"/>
      <c r="BY91" s="169"/>
      <c r="BZ91" s="175"/>
      <c r="CA91" s="176"/>
      <c r="CB91" s="44"/>
      <c r="CC91" s="84"/>
      <c r="CD91" s="84"/>
      <c r="CE91" s="84"/>
      <c r="CF91" s="84"/>
      <c r="CG91" s="84"/>
      <c r="CH91" s="84"/>
      <c r="CI91" s="84"/>
      <c r="CJ91" s="240"/>
      <c r="CK91" s="241"/>
      <c r="CL91" s="247"/>
      <c r="CM91" s="248"/>
      <c r="CN91" s="248"/>
      <c r="CO91" s="248"/>
      <c r="CP91" s="248"/>
      <c r="CQ91" s="248"/>
      <c r="CR91" s="248"/>
      <c r="CS91" s="249"/>
    </row>
    <row r="92" spans="1:97" ht="10.5" customHeight="1" thickBot="1">
      <c r="A92" s="273"/>
      <c r="B92" s="274"/>
      <c r="L92" s="125"/>
      <c r="M92" s="474"/>
      <c r="N92" s="474"/>
      <c r="O92" s="474"/>
      <c r="P92" s="474"/>
      <c r="Q92" s="474"/>
      <c r="R92" s="474"/>
      <c r="S92" s="474"/>
      <c r="T92" s="474"/>
      <c r="U92" s="474"/>
      <c r="V92" s="474"/>
      <c r="W92" s="474"/>
      <c r="X92" s="474"/>
      <c r="Y92" s="474"/>
      <c r="Z92" s="474"/>
      <c r="AA92" s="474"/>
      <c r="AB92" s="474"/>
      <c r="AC92" s="474"/>
      <c r="AD92" s="474"/>
      <c r="AE92" s="474"/>
      <c r="AF92" s="474"/>
      <c r="AG92" s="474"/>
      <c r="AH92" s="474"/>
      <c r="AI92" s="474"/>
      <c r="AJ92" s="474"/>
      <c r="AK92" s="474"/>
      <c r="AL92" s="474"/>
      <c r="AM92" s="474"/>
      <c r="AN92" s="474"/>
      <c r="AO92" s="474"/>
      <c r="AP92" s="474"/>
      <c r="AQ92" s="474"/>
      <c r="AR92" s="474"/>
      <c r="AS92" s="474"/>
      <c r="AT92" s="474"/>
      <c r="AU92" s="474"/>
      <c r="AV92" s="474"/>
      <c r="AW92" s="474"/>
      <c r="AX92" s="474"/>
      <c r="AY92" s="474"/>
      <c r="AZ92" s="474"/>
      <c r="BA92" s="474"/>
      <c r="BC92" s="255"/>
      <c r="BD92" s="255"/>
      <c r="BE92" s="255"/>
      <c r="BF92" s="255"/>
      <c r="BG92" s="256"/>
      <c r="BH92" s="44"/>
      <c r="BI92" s="181"/>
      <c r="BJ92" s="182"/>
      <c r="BK92" s="183"/>
      <c r="BL92" s="183"/>
      <c r="BM92" s="183"/>
      <c r="BN92" s="184"/>
      <c r="BO92" s="183"/>
      <c r="BP92" s="183"/>
      <c r="BQ92" s="184"/>
      <c r="BR92" s="183"/>
      <c r="BS92" s="183"/>
      <c r="BT92" s="185"/>
      <c r="BU92" s="183"/>
      <c r="BV92" s="183"/>
      <c r="BW92" s="186"/>
      <c r="BX92" s="183"/>
      <c r="BY92" s="183"/>
      <c r="BZ92" s="186"/>
      <c r="CA92" s="187"/>
      <c r="CB92" s="44"/>
      <c r="CC92" s="84"/>
      <c r="CD92" s="84"/>
      <c r="CE92" s="84"/>
      <c r="CF92" s="84"/>
      <c r="CG92" s="84"/>
      <c r="CH92" s="84"/>
      <c r="CI92" s="84"/>
      <c r="CJ92" s="242"/>
      <c r="CK92" s="243"/>
      <c r="CL92" s="250"/>
      <c r="CM92" s="251"/>
      <c r="CN92" s="251"/>
      <c r="CO92" s="251"/>
      <c r="CP92" s="251"/>
      <c r="CQ92" s="251"/>
      <c r="CR92" s="251"/>
      <c r="CS92" s="252"/>
    </row>
    <row r="93" spans="1:97" ht="10.5" customHeight="1">
      <c r="A93" s="273"/>
      <c r="B93" s="274"/>
      <c r="M93" s="474"/>
      <c r="N93" s="474"/>
      <c r="O93" s="474"/>
      <c r="P93" s="474"/>
      <c r="Q93" s="474"/>
      <c r="R93" s="474"/>
      <c r="S93" s="474"/>
      <c r="T93" s="474"/>
      <c r="U93" s="474"/>
      <c r="V93" s="474"/>
      <c r="W93" s="474"/>
      <c r="X93" s="474"/>
      <c r="Y93" s="474"/>
      <c r="Z93" s="474"/>
      <c r="AA93" s="474"/>
      <c r="AB93" s="474"/>
      <c r="AC93" s="474"/>
      <c r="AD93" s="474"/>
      <c r="AE93" s="474"/>
      <c r="AF93" s="474"/>
      <c r="AG93" s="474"/>
      <c r="AH93" s="474"/>
      <c r="AI93" s="474"/>
      <c r="AJ93" s="474"/>
      <c r="AK93" s="474"/>
      <c r="AL93" s="474"/>
      <c r="AM93" s="474"/>
      <c r="AN93" s="474"/>
      <c r="AO93" s="474"/>
      <c r="AP93" s="474"/>
      <c r="AQ93" s="474"/>
      <c r="AR93" s="474"/>
      <c r="AS93" s="474"/>
      <c r="AT93" s="474"/>
      <c r="AU93" s="474"/>
      <c r="AV93" s="474"/>
      <c r="AW93" s="474"/>
      <c r="AX93" s="474"/>
      <c r="AY93" s="474"/>
      <c r="AZ93" s="474"/>
      <c r="BA93" s="474"/>
      <c r="BC93" s="255"/>
      <c r="BD93" s="255"/>
      <c r="BE93" s="255"/>
      <c r="BF93" s="255"/>
      <c r="BG93" s="256"/>
      <c r="BH93" s="44"/>
      <c r="BI93" s="216" t="s">
        <v>189</v>
      </c>
      <c r="BJ93" s="168"/>
      <c r="BK93" s="51"/>
      <c r="BL93" s="51"/>
      <c r="BM93" s="51"/>
      <c r="BN93" s="51"/>
      <c r="BO93" s="51"/>
      <c r="BP93" s="51"/>
      <c r="BQ93" s="51"/>
      <c r="BR93" s="51"/>
      <c r="BS93" s="51"/>
      <c r="BT93" s="51"/>
      <c r="BU93" s="51"/>
      <c r="BV93" s="188"/>
      <c r="BW93" s="175"/>
      <c r="BX93" s="171"/>
      <c r="BY93" s="171"/>
      <c r="BZ93" s="175"/>
      <c r="CA93" s="175"/>
      <c r="CB93" s="44"/>
      <c r="CC93" s="84"/>
      <c r="CD93" s="84"/>
      <c r="CE93" s="84"/>
      <c r="CF93" s="84"/>
      <c r="CG93" s="84"/>
      <c r="CH93" s="84"/>
      <c r="CI93" s="84"/>
    </row>
    <row r="94" spans="1:97" ht="10.5" customHeight="1" thickBot="1">
      <c r="A94" s="275"/>
      <c r="B94" s="276"/>
      <c r="C94" s="78"/>
      <c r="D94" s="79"/>
      <c r="E94" s="79"/>
      <c r="F94" s="79"/>
      <c r="G94" s="79"/>
      <c r="H94" s="79"/>
      <c r="I94" s="79"/>
      <c r="J94" s="79"/>
      <c r="K94" s="79"/>
      <c r="L94" s="79"/>
      <c r="M94" s="85"/>
      <c r="N94" s="85"/>
      <c r="O94" s="85"/>
      <c r="P94" s="85"/>
      <c r="Q94" s="85"/>
      <c r="R94" s="85"/>
      <c r="S94" s="86"/>
      <c r="T94" s="86"/>
      <c r="U94" s="86"/>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c r="AU94" s="79"/>
      <c r="AV94" s="79"/>
      <c r="AW94" s="79"/>
      <c r="AX94" s="79"/>
      <c r="AY94" s="79"/>
      <c r="AZ94" s="79"/>
      <c r="BA94" s="79"/>
      <c r="BB94" s="79"/>
      <c r="BC94" s="257"/>
      <c r="BD94" s="257"/>
      <c r="BE94" s="257"/>
      <c r="BF94" s="257"/>
      <c r="BG94" s="258"/>
      <c r="BH94" s="44"/>
      <c r="BI94" s="168"/>
      <c r="BJ94" s="168"/>
      <c r="BK94" s="51"/>
      <c r="BL94" s="51"/>
      <c r="BM94" s="51"/>
      <c r="BN94" s="51"/>
      <c r="BO94" s="51"/>
      <c r="BP94" s="51"/>
      <c r="BQ94" s="51"/>
      <c r="BR94" s="51"/>
      <c r="BS94" s="51"/>
      <c r="BT94" s="188"/>
      <c r="BU94" s="188"/>
      <c r="BV94" s="188"/>
      <c r="BW94" s="188"/>
      <c r="BX94" s="188"/>
      <c r="BY94" s="189"/>
      <c r="BZ94" s="171"/>
      <c r="CA94" s="171"/>
      <c r="CB94" s="87"/>
      <c r="CC94" s="84"/>
      <c r="CD94" s="84"/>
      <c r="CE94" s="84"/>
      <c r="CF94" s="84"/>
      <c r="CG94" s="84"/>
      <c r="CH94" s="84"/>
      <c r="CI94" s="84"/>
      <c r="CJ94" s="84"/>
    </row>
    <row r="95" spans="1:97" ht="13.5" customHeight="1">
      <c r="A95" s="271" t="s">
        <v>138</v>
      </c>
      <c r="B95" s="272"/>
      <c r="C95" s="59"/>
      <c r="D95" s="60"/>
      <c r="E95" s="60"/>
      <c r="F95" s="60"/>
      <c r="G95" s="60"/>
      <c r="H95" s="60"/>
      <c r="I95" s="60"/>
      <c r="J95" s="60"/>
      <c r="K95" s="60"/>
      <c r="L95" s="60"/>
      <c r="M95" s="60"/>
      <c r="N95" s="60"/>
      <c r="O95" s="60"/>
      <c r="P95" s="60"/>
      <c r="Q95" s="217" t="s">
        <v>190</v>
      </c>
      <c r="R95" s="61"/>
      <c r="S95" s="61"/>
      <c r="T95" s="61"/>
      <c r="U95" s="62"/>
      <c r="V95" s="62"/>
      <c r="W95" s="62"/>
      <c r="X95" s="62"/>
      <c r="Y95" s="62"/>
      <c r="Z95" s="62"/>
      <c r="AA95" s="61"/>
      <c r="AB95" s="61"/>
      <c r="AC95" s="63"/>
      <c r="AD95" s="63"/>
      <c r="AE95" s="63"/>
      <c r="AF95" s="63"/>
      <c r="AG95" s="63"/>
      <c r="AH95" s="63"/>
      <c r="AI95" s="63"/>
      <c r="AJ95" s="63"/>
      <c r="AK95" s="63"/>
      <c r="AL95" s="63"/>
      <c r="AM95" s="63"/>
      <c r="AN95" s="63"/>
      <c r="AO95" s="63"/>
      <c r="AP95" s="63"/>
      <c r="AQ95" s="63"/>
      <c r="AR95" s="63"/>
      <c r="AS95" s="61"/>
      <c r="AT95" s="61"/>
      <c r="AU95" s="61"/>
      <c r="AV95" s="61"/>
      <c r="AW95" s="61"/>
      <c r="AX95" s="61"/>
      <c r="AY95" s="61"/>
      <c r="AZ95" s="61"/>
      <c r="BA95" s="61"/>
      <c r="BB95" s="61"/>
      <c r="BC95" s="61"/>
      <c r="BD95" s="61"/>
      <c r="BE95" s="61"/>
      <c r="BF95" s="61"/>
      <c r="BG95" s="64"/>
      <c r="BH95" s="44"/>
      <c r="BI95" s="388" t="s">
        <v>19</v>
      </c>
      <c r="BJ95" s="389"/>
      <c r="BK95" s="389"/>
      <c r="BL95" s="389"/>
      <c r="BM95" s="389"/>
      <c r="BN95" s="389"/>
      <c r="BO95" s="389"/>
      <c r="BP95" s="389"/>
      <c r="BQ95" s="389"/>
      <c r="BR95" s="389"/>
      <c r="BS95" s="389"/>
      <c r="BT95" s="390"/>
      <c r="BU95" s="394" t="s">
        <v>12</v>
      </c>
      <c r="BV95" s="389"/>
      <c r="BW95" s="389"/>
      <c r="BX95" s="389"/>
      <c r="BY95" s="389"/>
      <c r="BZ95" s="389"/>
      <c r="CA95" s="395"/>
      <c r="CB95" s="130"/>
      <c r="CC95" s="82"/>
      <c r="CD95" s="410" t="s">
        <v>184</v>
      </c>
      <c r="CE95" s="410"/>
      <c r="CF95" s="410"/>
      <c r="CG95" s="410"/>
      <c r="CH95" s="410"/>
      <c r="CI95" s="82"/>
      <c r="CJ95" s="277" t="s">
        <v>129</v>
      </c>
      <c r="CK95" s="278"/>
      <c r="CL95" s="278"/>
      <c r="CM95" s="278"/>
      <c r="CN95" s="278"/>
      <c r="CO95" s="278"/>
      <c r="CP95" s="278"/>
      <c r="CQ95" s="278"/>
      <c r="CR95" s="278"/>
      <c r="CS95" s="279"/>
    </row>
    <row r="96" spans="1:97" ht="10.5" customHeight="1">
      <c r="A96" s="273"/>
      <c r="B96" s="274"/>
      <c r="C96" s="65"/>
      <c r="D96" s="283" t="s">
        <v>4</v>
      </c>
      <c r="E96" s="283"/>
      <c r="F96" s="66"/>
      <c r="G96" s="432"/>
      <c r="H96" s="433"/>
      <c r="I96" s="432"/>
      <c r="J96" s="433"/>
      <c r="K96" s="432"/>
      <c r="L96" s="433"/>
      <c r="M96" s="284" t="s">
        <v>5</v>
      </c>
      <c r="N96" s="285"/>
      <c r="O96" s="432"/>
      <c r="P96" s="433"/>
      <c r="Q96" s="432"/>
      <c r="R96" s="433"/>
      <c r="S96" s="432"/>
      <c r="T96" s="433"/>
      <c r="U96" s="432"/>
      <c r="V96" s="433"/>
      <c r="W96" s="67"/>
      <c r="X96" s="67"/>
      <c r="Y96" s="67"/>
      <c r="Z96" s="67"/>
      <c r="AC96" s="68"/>
      <c r="AD96" s="68"/>
      <c r="AE96" s="68"/>
      <c r="AF96" s="68"/>
      <c r="AG96" s="68"/>
      <c r="AH96" s="68"/>
      <c r="AI96" s="68"/>
      <c r="AJ96" s="68"/>
      <c r="AK96" s="68"/>
      <c r="AL96" s="68"/>
      <c r="AM96" s="68"/>
      <c r="AN96" s="68"/>
      <c r="AO96" s="68"/>
      <c r="AP96" s="68"/>
      <c r="AQ96" s="68"/>
      <c r="AR96" s="68"/>
      <c r="BG96" s="69"/>
      <c r="BH96" s="44"/>
      <c r="BI96" s="391"/>
      <c r="BJ96" s="392"/>
      <c r="BK96" s="392"/>
      <c r="BL96" s="392"/>
      <c r="BM96" s="392"/>
      <c r="BN96" s="392"/>
      <c r="BO96" s="392"/>
      <c r="BP96" s="392"/>
      <c r="BQ96" s="392"/>
      <c r="BR96" s="392"/>
      <c r="BS96" s="392"/>
      <c r="BT96" s="393"/>
      <c r="BU96" s="396"/>
      <c r="BV96" s="392"/>
      <c r="BW96" s="392"/>
      <c r="BX96" s="392"/>
      <c r="BY96" s="392"/>
      <c r="BZ96" s="392"/>
      <c r="CA96" s="397"/>
      <c r="CB96" s="44"/>
      <c r="CC96" s="158"/>
      <c r="CD96" s="410"/>
      <c r="CE96" s="410"/>
      <c r="CF96" s="410"/>
      <c r="CG96" s="410"/>
      <c r="CH96" s="410"/>
      <c r="CI96" s="83"/>
      <c r="CJ96" s="280"/>
      <c r="CK96" s="281"/>
      <c r="CL96" s="281"/>
      <c r="CM96" s="281"/>
      <c r="CN96" s="281"/>
      <c r="CO96" s="281"/>
      <c r="CP96" s="281"/>
      <c r="CQ96" s="281"/>
      <c r="CR96" s="281"/>
      <c r="CS96" s="282"/>
    </row>
    <row r="97" spans="1:97" ht="10.5" customHeight="1">
      <c r="A97" s="273"/>
      <c r="B97" s="274"/>
      <c r="C97" s="65"/>
      <c r="D97" s="283"/>
      <c r="E97" s="283"/>
      <c r="F97" s="66"/>
      <c r="G97" s="434"/>
      <c r="H97" s="435"/>
      <c r="I97" s="434"/>
      <c r="J97" s="435"/>
      <c r="K97" s="434"/>
      <c r="L97" s="435"/>
      <c r="M97" s="284"/>
      <c r="N97" s="285"/>
      <c r="O97" s="434"/>
      <c r="P97" s="435"/>
      <c r="Q97" s="434"/>
      <c r="R97" s="435"/>
      <c r="S97" s="434"/>
      <c r="T97" s="435"/>
      <c r="U97" s="434"/>
      <c r="V97" s="435"/>
      <c r="W97" s="67"/>
      <c r="X97" s="67"/>
      <c r="Y97" s="67"/>
      <c r="Z97" s="67"/>
      <c r="AC97" s="71"/>
      <c r="AD97" s="71"/>
      <c r="AE97" s="71"/>
      <c r="AF97" s="71"/>
      <c r="AG97" s="71"/>
      <c r="AH97" s="71"/>
      <c r="AI97" s="71"/>
      <c r="AJ97" s="71"/>
      <c r="AK97" s="71"/>
      <c r="AL97" s="71"/>
      <c r="AM97" s="71"/>
      <c r="AN97" s="71"/>
      <c r="AO97" s="71"/>
      <c r="AP97" s="71"/>
      <c r="AQ97" s="71"/>
      <c r="AR97" s="71"/>
      <c r="BG97" s="69"/>
      <c r="BH97" s="44"/>
      <c r="BI97" s="451"/>
      <c r="BJ97" s="452"/>
      <c r="BK97" s="452"/>
      <c r="BL97" s="452"/>
      <c r="BM97" s="452"/>
      <c r="BN97" s="452"/>
      <c r="BO97" s="452"/>
      <c r="BP97" s="452"/>
      <c r="BQ97" s="452"/>
      <c r="BR97" s="452"/>
      <c r="BS97" s="452"/>
      <c r="BT97" s="453"/>
      <c r="BU97" s="454"/>
      <c r="BV97" s="455"/>
      <c r="BW97" s="455"/>
      <c r="BX97" s="455"/>
      <c r="BY97" s="455"/>
      <c r="BZ97" s="455"/>
      <c r="CA97" s="456"/>
      <c r="CB97" s="44"/>
      <c r="CC97" s="158"/>
      <c r="CD97" s="410"/>
      <c r="CE97" s="410"/>
      <c r="CF97" s="410"/>
      <c r="CG97" s="410"/>
      <c r="CH97" s="410"/>
      <c r="CI97" s="83"/>
      <c r="CJ97" s="238" t="s">
        <v>130</v>
      </c>
      <c r="CK97" s="239"/>
      <c r="CL97" s="244"/>
      <c r="CM97" s="245"/>
      <c r="CN97" s="245"/>
      <c r="CO97" s="245"/>
      <c r="CP97" s="245"/>
      <c r="CQ97" s="245"/>
      <c r="CR97" s="245"/>
      <c r="CS97" s="246"/>
    </row>
    <row r="98" spans="1:97" ht="10.5" customHeight="1" thickBot="1">
      <c r="A98" s="273"/>
      <c r="B98" s="274"/>
      <c r="C98" s="65"/>
      <c r="D98" s="72"/>
      <c r="E98" s="72"/>
      <c r="F98" s="72"/>
      <c r="G98" s="436"/>
      <c r="H98" s="437"/>
      <c r="I98" s="436"/>
      <c r="J98" s="437"/>
      <c r="K98" s="436"/>
      <c r="L98" s="437"/>
      <c r="M98" s="284"/>
      <c r="N98" s="285"/>
      <c r="O98" s="436"/>
      <c r="P98" s="437"/>
      <c r="Q98" s="436"/>
      <c r="R98" s="437"/>
      <c r="S98" s="436"/>
      <c r="T98" s="437"/>
      <c r="U98" s="436"/>
      <c r="V98" s="437"/>
      <c r="W98" s="67"/>
      <c r="X98" s="67"/>
      <c r="Y98" s="67"/>
      <c r="Z98" s="67"/>
      <c r="AC98" s="71"/>
      <c r="AD98" s="71"/>
      <c r="AE98" s="71"/>
      <c r="AF98" s="71"/>
      <c r="AG98" s="71"/>
      <c r="AH98" s="71"/>
      <c r="AI98" s="71"/>
      <c r="AJ98" s="71"/>
      <c r="AK98" s="71"/>
      <c r="AL98" s="71"/>
      <c r="AM98" s="71"/>
      <c r="AN98" s="71"/>
      <c r="AO98" s="71"/>
      <c r="AP98" s="71"/>
      <c r="AQ98" s="71"/>
      <c r="AR98" s="71"/>
      <c r="BG98" s="69"/>
      <c r="BH98" s="44"/>
      <c r="BI98" s="457"/>
      <c r="BJ98" s="458"/>
      <c r="BK98" s="458"/>
      <c r="BL98" s="458"/>
      <c r="BM98" s="458"/>
      <c r="BN98" s="458"/>
      <c r="BO98" s="458"/>
      <c r="BP98" s="458"/>
      <c r="BQ98" s="458"/>
      <c r="BR98" s="458"/>
      <c r="BS98" s="458"/>
      <c r="BT98" s="459"/>
      <c r="BU98" s="460"/>
      <c r="BV98" s="461"/>
      <c r="BW98" s="461"/>
      <c r="BX98" s="461"/>
      <c r="BY98" s="461"/>
      <c r="BZ98" s="461"/>
      <c r="CA98" s="462"/>
      <c r="CB98" s="44"/>
      <c r="CC98" s="83"/>
      <c r="CD98" s="410"/>
      <c r="CE98" s="410"/>
      <c r="CF98" s="410"/>
      <c r="CG98" s="410"/>
      <c r="CH98" s="410"/>
      <c r="CI98" s="83"/>
      <c r="CJ98" s="240"/>
      <c r="CK98" s="241"/>
      <c r="CL98" s="247"/>
      <c r="CM98" s="248"/>
      <c r="CN98" s="248"/>
      <c r="CO98" s="248"/>
      <c r="CP98" s="248"/>
      <c r="CQ98" s="248"/>
      <c r="CR98" s="248"/>
      <c r="CS98" s="249"/>
    </row>
    <row r="99" spans="1:97" ht="10.5" customHeight="1">
      <c r="A99" s="273"/>
      <c r="B99" s="274"/>
      <c r="C99" s="65"/>
      <c r="D99" s="72"/>
      <c r="E99" s="72"/>
      <c r="F99" s="72"/>
      <c r="G99" s="469"/>
      <c r="H99" s="469"/>
      <c r="I99" s="469"/>
      <c r="J99" s="469"/>
      <c r="K99" s="469"/>
      <c r="L99" s="469"/>
      <c r="M99" s="469"/>
      <c r="N99" s="469"/>
      <c r="O99" s="469"/>
      <c r="P99" s="469"/>
      <c r="Q99" s="469"/>
      <c r="R99" s="469"/>
      <c r="S99" s="469"/>
      <c r="T99" s="469"/>
      <c r="U99" s="469"/>
      <c r="V99" s="469"/>
      <c r="W99" s="469"/>
      <c r="X99" s="469"/>
      <c r="Y99" s="469"/>
      <c r="Z99" s="469"/>
      <c r="AA99" s="469"/>
      <c r="AB99" s="469"/>
      <c r="AC99" s="469"/>
      <c r="AD99" s="469"/>
      <c r="AE99" s="469"/>
      <c r="AF99" s="469"/>
      <c r="AG99" s="469"/>
      <c r="AH99" s="469"/>
      <c r="AI99" s="469"/>
      <c r="AJ99" s="469"/>
      <c r="AK99" s="469"/>
      <c r="AL99" s="469"/>
      <c r="AM99" s="469"/>
      <c r="AN99" s="469"/>
      <c r="AO99" s="469"/>
      <c r="AP99" s="469"/>
      <c r="AQ99" s="469"/>
      <c r="AR99" s="469"/>
      <c r="AS99" s="469"/>
      <c r="AT99" s="469"/>
      <c r="AU99" s="469"/>
      <c r="AV99" s="469"/>
      <c r="AW99" s="469"/>
      <c r="AX99" s="469"/>
      <c r="AY99" s="469"/>
      <c r="AZ99" s="469"/>
      <c r="BA99" s="469"/>
      <c r="BB99" s="469"/>
      <c r="BC99" s="469"/>
      <c r="BD99" s="469"/>
      <c r="BE99" s="469"/>
      <c r="BF99" s="469"/>
      <c r="BG99" s="69"/>
      <c r="BH99" s="44"/>
      <c r="BI99" s="457"/>
      <c r="BJ99" s="458"/>
      <c r="BK99" s="458"/>
      <c r="BL99" s="458"/>
      <c r="BM99" s="458"/>
      <c r="BN99" s="458"/>
      <c r="BO99" s="458"/>
      <c r="BP99" s="458"/>
      <c r="BQ99" s="458"/>
      <c r="BR99" s="458"/>
      <c r="BS99" s="458"/>
      <c r="BT99" s="459"/>
      <c r="BU99" s="460"/>
      <c r="BV99" s="461"/>
      <c r="BW99" s="461"/>
      <c r="BX99" s="461"/>
      <c r="BY99" s="461"/>
      <c r="BZ99" s="461"/>
      <c r="CA99" s="462"/>
      <c r="CB99" s="44"/>
      <c r="CC99" s="84"/>
      <c r="CD99" s="84"/>
      <c r="CE99" s="160"/>
      <c r="CF99" s="161"/>
      <c r="CG99" s="162"/>
      <c r="CH99" s="84"/>
      <c r="CI99" s="84"/>
      <c r="CJ99" s="240"/>
      <c r="CK99" s="241"/>
      <c r="CL99" s="247"/>
      <c r="CM99" s="248"/>
      <c r="CN99" s="248"/>
      <c r="CO99" s="248"/>
      <c r="CP99" s="248"/>
      <c r="CQ99" s="248"/>
      <c r="CR99" s="248"/>
      <c r="CS99" s="249"/>
    </row>
    <row r="100" spans="1:97" ht="10.5" customHeight="1">
      <c r="A100" s="273"/>
      <c r="B100" s="274"/>
      <c r="C100" s="65"/>
      <c r="D100" s="72"/>
      <c r="E100" s="72"/>
      <c r="F100" s="72"/>
      <c r="G100" s="469"/>
      <c r="H100" s="469"/>
      <c r="I100" s="469"/>
      <c r="J100" s="469"/>
      <c r="K100" s="469"/>
      <c r="L100" s="469"/>
      <c r="M100" s="469"/>
      <c r="N100" s="469"/>
      <c r="O100" s="469"/>
      <c r="P100" s="469"/>
      <c r="Q100" s="469"/>
      <c r="R100" s="469"/>
      <c r="S100" s="469"/>
      <c r="T100" s="469"/>
      <c r="U100" s="469"/>
      <c r="V100" s="469"/>
      <c r="W100" s="469"/>
      <c r="X100" s="469"/>
      <c r="Y100" s="469"/>
      <c r="Z100" s="469"/>
      <c r="AA100" s="469"/>
      <c r="AB100" s="469"/>
      <c r="AC100" s="469"/>
      <c r="AD100" s="469"/>
      <c r="AE100" s="469"/>
      <c r="AF100" s="469"/>
      <c r="AG100" s="469"/>
      <c r="AH100" s="469"/>
      <c r="AI100" s="469"/>
      <c r="AJ100" s="469"/>
      <c r="AK100" s="469"/>
      <c r="AL100" s="469"/>
      <c r="AM100" s="469"/>
      <c r="AN100" s="469"/>
      <c r="AO100" s="469"/>
      <c r="AP100" s="469"/>
      <c r="AQ100" s="469"/>
      <c r="AR100" s="469"/>
      <c r="AS100" s="469"/>
      <c r="AT100" s="469"/>
      <c r="AU100" s="469"/>
      <c r="AV100" s="469"/>
      <c r="AW100" s="469"/>
      <c r="AX100" s="469"/>
      <c r="AY100" s="469"/>
      <c r="AZ100" s="469"/>
      <c r="BA100" s="469"/>
      <c r="BB100" s="469"/>
      <c r="BC100" s="469"/>
      <c r="BD100" s="469"/>
      <c r="BE100" s="469"/>
      <c r="BF100" s="469"/>
      <c r="BG100" s="69"/>
      <c r="BH100" s="44"/>
      <c r="BI100" s="457"/>
      <c r="BJ100" s="458"/>
      <c r="BK100" s="458"/>
      <c r="BL100" s="458"/>
      <c r="BM100" s="458"/>
      <c r="BN100" s="458"/>
      <c r="BO100" s="458"/>
      <c r="BP100" s="458"/>
      <c r="BQ100" s="458"/>
      <c r="BR100" s="458"/>
      <c r="BS100" s="458"/>
      <c r="BT100" s="459"/>
      <c r="BU100" s="460"/>
      <c r="BV100" s="461"/>
      <c r="BW100" s="461"/>
      <c r="BX100" s="461"/>
      <c r="BY100" s="461"/>
      <c r="BZ100" s="461"/>
      <c r="CA100" s="462"/>
      <c r="CB100" s="44"/>
      <c r="CC100" s="84"/>
      <c r="CD100" s="84"/>
      <c r="CE100" s="163"/>
      <c r="CF100" s="84"/>
      <c r="CG100" s="164"/>
      <c r="CH100" s="84"/>
      <c r="CI100" s="84"/>
      <c r="CJ100" s="242"/>
      <c r="CK100" s="243"/>
      <c r="CL100" s="250"/>
      <c r="CM100" s="251"/>
      <c r="CN100" s="251"/>
      <c r="CO100" s="251"/>
      <c r="CP100" s="251"/>
      <c r="CQ100" s="251"/>
      <c r="CR100" s="251"/>
      <c r="CS100" s="252"/>
    </row>
    <row r="101" spans="1:97" ht="10.5" customHeight="1" thickBot="1">
      <c r="A101" s="273"/>
      <c r="B101" s="274"/>
      <c r="C101" s="65"/>
      <c r="D101" s="72"/>
      <c r="E101" s="72"/>
      <c r="F101" s="72"/>
      <c r="G101" s="469"/>
      <c r="H101" s="469"/>
      <c r="I101" s="469"/>
      <c r="J101" s="469"/>
      <c r="K101" s="469"/>
      <c r="L101" s="469"/>
      <c r="M101" s="469"/>
      <c r="N101" s="469"/>
      <c r="O101" s="469"/>
      <c r="P101" s="469"/>
      <c r="Q101" s="469"/>
      <c r="R101" s="469"/>
      <c r="S101" s="469"/>
      <c r="T101" s="469"/>
      <c r="U101" s="469"/>
      <c r="V101" s="469"/>
      <c r="W101" s="469"/>
      <c r="X101" s="469"/>
      <c r="Y101" s="469"/>
      <c r="Z101" s="469"/>
      <c r="AA101" s="469"/>
      <c r="AB101" s="469"/>
      <c r="AC101" s="469"/>
      <c r="AD101" s="469"/>
      <c r="AE101" s="469"/>
      <c r="AF101" s="469"/>
      <c r="AG101" s="469"/>
      <c r="AH101" s="469"/>
      <c r="AI101" s="469"/>
      <c r="AJ101" s="469"/>
      <c r="AK101" s="469"/>
      <c r="AL101" s="469"/>
      <c r="AM101" s="469"/>
      <c r="AN101" s="469"/>
      <c r="AO101" s="469"/>
      <c r="AP101" s="469"/>
      <c r="AQ101" s="469"/>
      <c r="AR101" s="469"/>
      <c r="AS101" s="469"/>
      <c r="AT101" s="469"/>
      <c r="AU101" s="469"/>
      <c r="AV101" s="469"/>
      <c r="AW101" s="469"/>
      <c r="AX101" s="469"/>
      <c r="AY101" s="469"/>
      <c r="AZ101" s="469"/>
      <c r="BA101" s="469"/>
      <c r="BB101" s="469"/>
      <c r="BC101" s="469"/>
      <c r="BD101" s="469"/>
      <c r="BE101" s="469"/>
      <c r="BF101" s="469"/>
      <c r="BG101" s="69"/>
      <c r="BH101" s="44"/>
      <c r="BI101" s="463"/>
      <c r="BJ101" s="464"/>
      <c r="BK101" s="464"/>
      <c r="BL101" s="464"/>
      <c r="BM101" s="464"/>
      <c r="BN101" s="464"/>
      <c r="BO101" s="464"/>
      <c r="BP101" s="464"/>
      <c r="BQ101" s="464"/>
      <c r="BR101" s="464"/>
      <c r="BS101" s="464"/>
      <c r="BT101" s="465"/>
      <c r="BU101" s="466"/>
      <c r="BV101" s="467"/>
      <c r="BW101" s="467"/>
      <c r="BX101" s="467"/>
      <c r="BY101" s="467"/>
      <c r="BZ101" s="467"/>
      <c r="CA101" s="468"/>
      <c r="CB101" s="44"/>
      <c r="CC101" s="84"/>
      <c r="CD101" s="84"/>
      <c r="CE101" s="165"/>
      <c r="CF101" s="166"/>
      <c r="CG101" s="167"/>
      <c r="CH101" s="84"/>
      <c r="CI101" s="84"/>
      <c r="CJ101" s="238" t="s">
        <v>131</v>
      </c>
      <c r="CK101" s="239"/>
      <c r="CL101" s="244"/>
      <c r="CM101" s="245"/>
      <c r="CN101" s="245"/>
      <c r="CO101" s="245"/>
      <c r="CP101" s="245"/>
      <c r="CQ101" s="245"/>
      <c r="CR101" s="245"/>
      <c r="CS101" s="246"/>
    </row>
    <row r="102" spans="1:97" ht="10.5" customHeight="1">
      <c r="A102" s="273"/>
      <c r="B102" s="274"/>
      <c r="C102" s="65"/>
      <c r="D102" s="72"/>
      <c r="E102" s="72"/>
      <c r="F102" s="72"/>
      <c r="G102" s="469"/>
      <c r="H102" s="469"/>
      <c r="I102" s="469"/>
      <c r="J102" s="469"/>
      <c r="K102" s="469"/>
      <c r="L102" s="469"/>
      <c r="M102" s="469"/>
      <c r="N102" s="469"/>
      <c r="O102" s="469"/>
      <c r="P102" s="469"/>
      <c r="Q102" s="469"/>
      <c r="R102" s="469"/>
      <c r="S102" s="469"/>
      <c r="T102" s="469"/>
      <c r="U102" s="469"/>
      <c r="V102" s="469"/>
      <c r="W102" s="469"/>
      <c r="X102" s="469"/>
      <c r="Y102" s="469"/>
      <c r="Z102" s="469"/>
      <c r="AA102" s="469"/>
      <c r="AB102" s="469"/>
      <c r="AC102" s="469"/>
      <c r="AD102" s="469"/>
      <c r="AE102" s="469"/>
      <c r="AF102" s="469"/>
      <c r="AG102" s="469"/>
      <c r="AH102" s="469"/>
      <c r="AI102" s="469"/>
      <c r="AJ102" s="469"/>
      <c r="AK102" s="469"/>
      <c r="AL102" s="469"/>
      <c r="AM102" s="469"/>
      <c r="AN102" s="469"/>
      <c r="AO102" s="469"/>
      <c r="AP102" s="469"/>
      <c r="AQ102" s="469"/>
      <c r="AR102" s="469"/>
      <c r="AS102" s="469"/>
      <c r="AT102" s="469"/>
      <c r="AU102" s="469"/>
      <c r="AV102" s="469"/>
      <c r="AW102" s="469"/>
      <c r="AX102" s="469"/>
      <c r="AY102" s="469"/>
      <c r="AZ102" s="469"/>
      <c r="BA102" s="469"/>
      <c r="BB102" s="469"/>
      <c r="BC102" s="469"/>
      <c r="BD102" s="469"/>
      <c r="BE102" s="469"/>
      <c r="BF102" s="469"/>
      <c r="BG102" s="69"/>
      <c r="BH102" s="44"/>
      <c r="BI102" s="398"/>
      <c r="BJ102" s="398"/>
      <c r="BK102" s="398"/>
      <c r="BL102" s="398"/>
      <c r="BM102" s="398"/>
      <c r="BN102" s="398"/>
      <c r="BO102" s="398"/>
      <c r="BP102" s="398"/>
      <c r="BQ102" s="398"/>
      <c r="BR102" s="398"/>
      <c r="BS102" s="398"/>
      <c r="BT102" s="398"/>
      <c r="BU102" s="398"/>
      <c r="BV102" s="398"/>
      <c r="BW102" s="398"/>
      <c r="BX102" s="398"/>
      <c r="BY102" s="398"/>
      <c r="BZ102" s="398"/>
      <c r="CA102" s="398"/>
      <c r="CB102" s="44"/>
      <c r="CC102" s="84"/>
      <c r="CD102" s="84"/>
      <c r="CE102" s="84"/>
      <c r="CF102" s="84"/>
      <c r="CG102" s="84"/>
      <c r="CH102" s="84"/>
      <c r="CI102" s="84"/>
      <c r="CJ102" s="240"/>
      <c r="CK102" s="241"/>
      <c r="CL102" s="247"/>
      <c r="CM102" s="248"/>
      <c r="CN102" s="248"/>
      <c r="CO102" s="248"/>
      <c r="CP102" s="248"/>
      <c r="CQ102" s="248"/>
      <c r="CR102" s="248"/>
      <c r="CS102" s="249"/>
    </row>
    <row r="103" spans="1:97" ht="10.5" customHeight="1">
      <c r="A103" s="273"/>
      <c r="B103" s="274"/>
      <c r="C103" s="65"/>
      <c r="D103" s="72"/>
      <c r="E103" s="72"/>
      <c r="F103" s="72"/>
      <c r="G103" s="470"/>
      <c r="H103" s="470"/>
      <c r="I103" s="470"/>
      <c r="J103" s="470"/>
      <c r="K103" s="470"/>
      <c r="L103" s="470"/>
      <c r="M103" s="470"/>
      <c r="N103" s="470"/>
      <c r="O103" s="470"/>
      <c r="P103" s="470"/>
      <c r="Q103" s="470"/>
      <c r="R103" s="470"/>
      <c r="S103" s="470"/>
      <c r="T103" s="470"/>
      <c r="U103" s="470"/>
      <c r="V103" s="470"/>
      <c r="W103" s="470"/>
      <c r="X103" s="470"/>
      <c r="Y103" s="470"/>
      <c r="Z103" s="470"/>
      <c r="AA103" s="470"/>
      <c r="AB103" s="470"/>
      <c r="AC103" s="470"/>
      <c r="AD103" s="470"/>
      <c r="AE103" s="470"/>
      <c r="AF103" s="470"/>
      <c r="AG103" s="470"/>
      <c r="AH103" s="470"/>
      <c r="AI103" s="470"/>
      <c r="AJ103" s="470"/>
      <c r="AK103" s="470"/>
      <c r="AL103" s="470"/>
      <c r="AM103" s="470"/>
      <c r="AN103" s="470"/>
      <c r="AO103" s="470"/>
      <c r="AP103" s="470"/>
      <c r="AQ103" s="470"/>
      <c r="AR103" s="470"/>
      <c r="AS103" s="470"/>
      <c r="AT103" s="470"/>
      <c r="AU103" s="470"/>
      <c r="AV103" s="470"/>
      <c r="AW103" s="470"/>
      <c r="AX103" s="470"/>
      <c r="AY103" s="470"/>
      <c r="AZ103" s="470"/>
      <c r="BA103" s="470"/>
      <c r="BB103" s="470"/>
      <c r="BC103" s="470"/>
      <c r="BD103" s="470"/>
      <c r="BE103" s="470"/>
      <c r="BF103" s="470"/>
      <c r="BG103" s="69"/>
      <c r="BH103" s="44"/>
      <c r="BI103" s="399"/>
      <c r="BJ103" s="399"/>
      <c r="BK103" s="399"/>
      <c r="BL103" s="399"/>
      <c r="BM103" s="399"/>
      <c r="BN103" s="399"/>
      <c r="BO103" s="399"/>
      <c r="BP103" s="399"/>
      <c r="BQ103" s="399"/>
      <c r="BR103" s="399"/>
      <c r="BS103" s="399"/>
      <c r="BT103" s="399"/>
      <c r="BU103" s="399"/>
      <c r="BV103" s="399"/>
      <c r="BW103" s="399"/>
      <c r="BX103" s="399"/>
      <c r="BY103" s="399"/>
      <c r="BZ103" s="399"/>
      <c r="CA103" s="399"/>
      <c r="CB103" s="44"/>
      <c r="CC103" s="84"/>
      <c r="CD103" s="84"/>
      <c r="CE103" s="400"/>
      <c r="CF103" s="400"/>
      <c r="CG103" s="400"/>
      <c r="CH103" s="84"/>
      <c r="CI103" s="84"/>
      <c r="CJ103" s="240"/>
      <c r="CK103" s="241"/>
      <c r="CL103" s="247"/>
      <c r="CM103" s="248"/>
      <c r="CN103" s="248"/>
      <c r="CO103" s="248"/>
      <c r="CP103" s="248"/>
      <c r="CQ103" s="248"/>
      <c r="CR103" s="248"/>
      <c r="CS103" s="249"/>
    </row>
    <row r="104" spans="1:97" ht="10.5" customHeight="1">
      <c r="A104" s="273"/>
      <c r="B104" s="274"/>
      <c r="C104" s="261" t="s">
        <v>6</v>
      </c>
      <c r="D104" s="262"/>
      <c r="E104" s="262"/>
      <c r="F104" s="262"/>
      <c r="G104" s="73"/>
      <c r="H104" s="73"/>
      <c r="I104" s="73"/>
      <c r="J104" s="73"/>
      <c r="K104" s="73"/>
      <c r="L104" s="73"/>
      <c r="M104" s="73"/>
      <c r="N104" s="471"/>
      <c r="O104" s="471"/>
      <c r="P104" s="471"/>
      <c r="Q104" s="471"/>
      <c r="R104" s="471"/>
      <c r="S104" s="471"/>
      <c r="T104" s="471"/>
      <c r="U104" s="471"/>
      <c r="V104" s="471"/>
      <c r="W104" s="471"/>
      <c r="X104" s="471"/>
      <c r="Y104" s="471"/>
      <c r="Z104" s="471"/>
      <c r="AA104" s="471"/>
      <c r="AB104" s="471"/>
      <c r="AC104" s="471"/>
      <c r="AD104" s="471"/>
      <c r="AE104" s="471"/>
      <c r="AF104" s="471"/>
      <c r="AG104" s="471"/>
      <c r="AH104" s="471"/>
      <c r="AI104" s="471"/>
      <c r="AJ104" s="471"/>
      <c r="AK104" s="471"/>
      <c r="AL104" s="471"/>
      <c r="AM104" s="471"/>
      <c r="AN104" s="471"/>
      <c r="AO104" s="471"/>
      <c r="AP104" s="471"/>
      <c r="AQ104" s="471"/>
      <c r="AR104" s="471"/>
      <c r="AS104" s="471"/>
      <c r="AT104" s="471"/>
      <c r="AU104" s="471"/>
      <c r="AV104" s="471"/>
      <c r="AW104" s="471"/>
      <c r="AX104" s="471"/>
      <c r="AY104" s="471"/>
      <c r="AZ104" s="471"/>
      <c r="BA104" s="471"/>
      <c r="BB104" s="73"/>
      <c r="BC104" s="73"/>
      <c r="BD104" s="73"/>
      <c r="BE104" s="73"/>
      <c r="BF104" s="73"/>
      <c r="BG104" s="74"/>
      <c r="BH104" s="44"/>
      <c r="BI104" s="168"/>
      <c r="BJ104" s="168"/>
      <c r="BK104" s="169"/>
      <c r="BL104" s="169"/>
      <c r="BM104" s="169"/>
      <c r="BN104" s="51"/>
      <c r="BO104" s="169"/>
      <c r="BP104" s="169"/>
      <c r="BQ104" s="51"/>
      <c r="BR104" s="169"/>
      <c r="BS104" s="169"/>
      <c r="BT104" s="51"/>
      <c r="BU104" s="169"/>
      <c r="BV104" s="169"/>
      <c r="BW104" s="170"/>
      <c r="BX104" s="169"/>
      <c r="BY104" s="169"/>
      <c r="BZ104" s="171"/>
      <c r="CA104" s="171"/>
      <c r="CB104" s="44"/>
      <c r="CC104" s="84"/>
      <c r="CD104" s="84"/>
      <c r="CE104" s="400"/>
      <c r="CF104" s="400"/>
      <c r="CG104" s="400"/>
      <c r="CH104" s="84"/>
      <c r="CI104" s="84"/>
      <c r="CJ104" s="242"/>
      <c r="CK104" s="243"/>
      <c r="CL104" s="250"/>
      <c r="CM104" s="251"/>
      <c r="CN104" s="251"/>
      <c r="CO104" s="251"/>
      <c r="CP104" s="251"/>
      <c r="CQ104" s="251"/>
      <c r="CR104" s="251"/>
      <c r="CS104" s="252"/>
    </row>
    <row r="105" spans="1:97" ht="10.5" customHeight="1" thickBot="1">
      <c r="A105" s="273"/>
      <c r="B105" s="274"/>
      <c r="C105" s="247"/>
      <c r="D105" s="248"/>
      <c r="E105" s="248"/>
      <c r="F105" s="248"/>
      <c r="N105" s="448"/>
      <c r="O105" s="448"/>
      <c r="P105" s="448"/>
      <c r="Q105" s="448"/>
      <c r="R105" s="448"/>
      <c r="S105" s="448"/>
      <c r="T105" s="448"/>
      <c r="U105" s="448"/>
      <c r="V105" s="448"/>
      <c r="W105" s="448"/>
      <c r="X105" s="448"/>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8"/>
      <c r="AY105" s="448"/>
      <c r="AZ105" s="448"/>
      <c r="BA105" s="448"/>
      <c r="BG105" s="69"/>
      <c r="BH105" s="44"/>
      <c r="CB105" s="44"/>
      <c r="CC105" s="84"/>
      <c r="CD105" s="84"/>
      <c r="CE105" s="400"/>
      <c r="CF105" s="400"/>
      <c r="CG105" s="400"/>
      <c r="CH105" s="84"/>
      <c r="CI105" s="84"/>
      <c r="CJ105" s="238" t="s">
        <v>132</v>
      </c>
      <c r="CK105" s="239"/>
      <c r="CL105" s="244"/>
      <c r="CM105" s="245"/>
      <c r="CN105" s="245"/>
      <c r="CO105" s="245"/>
      <c r="CP105" s="245"/>
      <c r="CQ105" s="245"/>
      <c r="CR105" s="245"/>
      <c r="CS105" s="246"/>
    </row>
    <row r="106" spans="1:97" ht="10.5" customHeight="1">
      <c r="A106" s="273"/>
      <c r="B106" s="274"/>
      <c r="C106" s="263"/>
      <c r="D106" s="264"/>
      <c r="E106" s="264"/>
      <c r="F106" s="264"/>
      <c r="G106" s="75"/>
      <c r="H106" s="75"/>
      <c r="I106" s="75"/>
      <c r="J106" s="75"/>
      <c r="K106" s="75"/>
      <c r="L106" s="75"/>
      <c r="M106" s="75"/>
      <c r="N106" s="472"/>
      <c r="O106" s="472"/>
      <c r="P106" s="472"/>
      <c r="Q106" s="472"/>
      <c r="R106" s="472"/>
      <c r="S106" s="472"/>
      <c r="T106" s="472"/>
      <c r="U106" s="472"/>
      <c r="V106" s="472"/>
      <c r="W106" s="472"/>
      <c r="X106" s="472"/>
      <c r="Y106" s="472"/>
      <c r="Z106" s="472"/>
      <c r="AA106" s="472"/>
      <c r="AB106" s="472"/>
      <c r="AC106" s="472"/>
      <c r="AD106" s="472"/>
      <c r="AE106" s="472"/>
      <c r="AF106" s="472"/>
      <c r="AG106" s="472"/>
      <c r="AH106" s="472"/>
      <c r="AI106" s="472"/>
      <c r="AJ106" s="472"/>
      <c r="AK106" s="472"/>
      <c r="AL106" s="472"/>
      <c r="AM106" s="472"/>
      <c r="AN106" s="472"/>
      <c r="AO106" s="472"/>
      <c r="AP106" s="472"/>
      <c r="AQ106" s="472"/>
      <c r="AR106" s="472"/>
      <c r="AS106" s="472"/>
      <c r="AT106" s="472"/>
      <c r="AU106" s="472"/>
      <c r="AV106" s="472"/>
      <c r="AW106" s="472"/>
      <c r="AX106" s="472"/>
      <c r="AY106" s="472"/>
      <c r="AZ106" s="472"/>
      <c r="BA106" s="472"/>
      <c r="BB106" s="75"/>
      <c r="BC106" s="75"/>
      <c r="BD106" s="75"/>
      <c r="BE106" s="75"/>
      <c r="BF106" s="75"/>
      <c r="BG106" s="76"/>
      <c r="BH106" s="44"/>
      <c r="BI106" s="265" t="s">
        <v>96</v>
      </c>
      <c r="BJ106" s="266"/>
      <c r="BK106" s="266"/>
      <c r="BL106" s="266"/>
      <c r="BM106" s="266"/>
      <c r="BN106" s="266"/>
      <c r="BO106" s="266"/>
      <c r="BP106" s="266"/>
      <c r="BQ106" s="266"/>
      <c r="BR106" s="266"/>
      <c r="BS106" s="266"/>
      <c r="BT106" s="266"/>
      <c r="BU106" s="266"/>
      <c r="BV106" s="266"/>
      <c r="BW106" s="266"/>
      <c r="BX106" s="266"/>
      <c r="BY106" s="266"/>
      <c r="BZ106" s="266"/>
      <c r="CA106" s="267"/>
      <c r="CB106" s="44"/>
      <c r="CC106" s="84"/>
      <c r="CD106" s="84"/>
      <c r="CH106" s="84"/>
      <c r="CI106" s="84"/>
      <c r="CJ106" s="240"/>
      <c r="CK106" s="241"/>
      <c r="CL106" s="247"/>
      <c r="CM106" s="248"/>
      <c r="CN106" s="248"/>
      <c r="CO106" s="248"/>
      <c r="CP106" s="248"/>
      <c r="CQ106" s="248"/>
      <c r="CR106" s="248"/>
      <c r="CS106" s="249"/>
    </row>
    <row r="107" spans="1:97" ht="10.5" customHeight="1" thickBot="1">
      <c r="A107" s="273"/>
      <c r="B107" s="274"/>
      <c r="C107" s="261" t="s">
        <v>124</v>
      </c>
      <c r="D107" s="262"/>
      <c r="E107" s="262"/>
      <c r="F107" s="262"/>
      <c r="G107" s="262"/>
      <c r="H107" s="73"/>
      <c r="I107" s="73"/>
      <c r="J107" s="73"/>
      <c r="K107" s="73"/>
      <c r="L107" s="73"/>
      <c r="M107" s="73"/>
      <c r="N107" s="442"/>
      <c r="O107" s="442"/>
      <c r="P107" s="442"/>
      <c r="Q107" s="442"/>
      <c r="R107" s="442"/>
      <c r="S107" s="442"/>
      <c r="T107" s="442"/>
      <c r="U107" s="442"/>
      <c r="V107" s="442"/>
      <c r="W107" s="442"/>
      <c r="X107" s="442"/>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2"/>
      <c r="AY107" s="442"/>
      <c r="AZ107" s="442"/>
      <c r="BA107" s="442"/>
      <c r="BB107" s="442"/>
      <c r="BC107" s="73"/>
      <c r="BD107" s="73"/>
      <c r="BE107" s="73"/>
      <c r="BF107" s="73"/>
      <c r="BG107" s="74"/>
      <c r="BH107" s="44"/>
      <c r="BI107" s="268"/>
      <c r="BJ107" s="269"/>
      <c r="BK107" s="269"/>
      <c r="BL107" s="269"/>
      <c r="BM107" s="269"/>
      <c r="BN107" s="269"/>
      <c r="BO107" s="269"/>
      <c r="BP107" s="269"/>
      <c r="BQ107" s="269"/>
      <c r="BR107" s="269"/>
      <c r="BS107" s="269"/>
      <c r="BT107" s="269"/>
      <c r="BU107" s="269"/>
      <c r="BV107" s="269"/>
      <c r="BW107" s="269"/>
      <c r="BX107" s="269"/>
      <c r="BY107" s="269"/>
      <c r="BZ107" s="269"/>
      <c r="CA107" s="270"/>
      <c r="CB107" s="44"/>
      <c r="CC107" s="84"/>
      <c r="CD107" s="84"/>
      <c r="CH107" s="84"/>
      <c r="CI107" s="84"/>
      <c r="CJ107" s="240"/>
      <c r="CK107" s="241"/>
      <c r="CL107" s="247"/>
      <c r="CM107" s="248"/>
      <c r="CN107" s="248"/>
      <c r="CO107" s="248"/>
      <c r="CP107" s="248"/>
      <c r="CQ107" s="248"/>
      <c r="CR107" s="248"/>
      <c r="CS107" s="249"/>
    </row>
    <row r="108" spans="1:97" ht="10.5" customHeight="1">
      <c r="A108" s="273"/>
      <c r="B108" s="274"/>
      <c r="C108" s="247"/>
      <c r="D108" s="248"/>
      <c r="E108" s="248"/>
      <c r="F108" s="248"/>
      <c r="G108" s="248"/>
      <c r="N108" s="443"/>
      <c r="O108" s="443"/>
      <c r="P108" s="443"/>
      <c r="Q108" s="443"/>
      <c r="R108" s="443"/>
      <c r="S108" s="443"/>
      <c r="T108" s="443"/>
      <c r="U108" s="443"/>
      <c r="V108" s="443"/>
      <c r="W108" s="443"/>
      <c r="X108" s="443"/>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3"/>
      <c r="AY108" s="443"/>
      <c r="AZ108" s="443"/>
      <c r="BA108" s="443"/>
      <c r="BB108" s="443"/>
      <c r="BG108" s="69"/>
      <c r="BH108" s="44"/>
      <c r="BI108" s="172"/>
      <c r="BJ108" s="53"/>
      <c r="BK108" s="401" t="s">
        <v>133</v>
      </c>
      <c r="BL108" s="401"/>
      <c r="BM108" s="173"/>
      <c r="BN108" s="401" t="s">
        <v>134</v>
      </c>
      <c r="BO108" s="401"/>
      <c r="BP108" s="173"/>
      <c r="BQ108" s="401" t="s">
        <v>9</v>
      </c>
      <c r="BR108" s="401"/>
      <c r="BS108" s="173"/>
      <c r="BT108" s="401" t="s">
        <v>10</v>
      </c>
      <c r="BU108" s="401"/>
      <c r="BV108" s="174"/>
      <c r="BW108" s="401" t="s">
        <v>11</v>
      </c>
      <c r="BX108" s="401"/>
      <c r="BY108" s="169"/>
      <c r="BZ108" s="175"/>
      <c r="CA108" s="176"/>
      <c r="CB108" s="44"/>
      <c r="CC108" s="84"/>
      <c r="CD108" s="84"/>
      <c r="CE108" s="84"/>
      <c r="CF108" s="84"/>
      <c r="CG108" s="84"/>
      <c r="CH108" s="84"/>
      <c r="CI108" s="84"/>
      <c r="CJ108" s="242"/>
      <c r="CK108" s="243"/>
      <c r="CL108" s="250"/>
      <c r="CM108" s="251"/>
      <c r="CN108" s="251"/>
      <c r="CO108" s="251"/>
      <c r="CP108" s="251"/>
      <c r="CQ108" s="251"/>
      <c r="CR108" s="251"/>
      <c r="CS108" s="252"/>
    </row>
    <row r="109" spans="1:97" ht="10.5" customHeight="1">
      <c r="A109" s="273"/>
      <c r="B109" s="274"/>
      <c r="C109" s="263"/>
      <c r="D109" s="264"/>
      <c r="E109" s="264"/>
      <c r="F109" s="264"/>
      <c r="G109" s="264"/>
      <c r="H109" s="75"/>
      <c r="I109" s="75"/>
      <c r="J109" s="75"/>
      <c r="K109" s="75"/>
      <c r="L109" s="75"/>
      <c r="M109" s="75"/>
      <c r="N109" s="444"/>
      <c r="O109" s="444"/>
      <c r="P109" s="444"/>
      <c r="Q109" s="444"/>
      <c r="R109" s="444"/>
      <c r="S109" s="444"/>
      <c r="T109" s="444"/>
      <c r="U109" s="444"/>
      <c r="V109" s="444"/>
      <c r="W109" s="444"/>
      <c r="X109" s="444"/>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4"/>
      <c r="AY109" s="444"/>
      <c r="AZ109" s="444"/>
      <c r="BA109" s="444"/>
      <c r="BB109" s="444"/>
      <c r="BC109" s="75"/>
      <c r="BD109" s="75"/>
      <c r="BE109" s="75"/>
      <c r="BF109" s="75"/>
      <c r="BG109" s="76"/>
      <c r="BH109" s="44"/>
      <c r="BI109" s="177"/>
      <c r="BJ109" s="53"/>
      <c r="BK109" s="402"/>
      <c r="BL109" s="402"/>
      <c r="BM109" s="178"/>
      <c r="BN109" s="402"/>
      <c r="BO109" s="402"/>
      <c r="BP109" s="178"/>
      <c r="BQ109" s="402"/>
      <c r="BR109" s="402"/>
      <c r="BS109" s="178"/>
      <c r="BT109" s="402"/>
      <c r="BU109" s="402"/>
      <c r="BV109" s="179"/>
      <c r="BW109" s="402"/>
      <c r="BX109" s="402"/>
      <c r="BY109" s="169"/>
      <c r="BZ109" s="175"/>
      <c r="CA109" s="176"/>
      <c r="CB109" s="44"/>
      <c r="CC109" s="84"/>
      <c r="CD109" s="84"/>
      <c r="CE109" s="84"/>
      <c r="CF109" s="84"/>
      <c r="CG109" s="84"/>
      <c r="CH109" s="84"/>
      <c r="CI109" s="84"/>
      <c r="CJ109" s="238" t="s">
        <v>135</v>
      </c>
      <c r="CK109" s="239"/>
      <c r="CL109" s="244"/>
      <c r="CM109" s="245"/>
      <c r="CN109" s="245"/>
      <c r="CO109" s="245"/>
      <c r="CP109" s="245"/>
      <c r="CQ109" s="245"/>
      <c r="CR109" s="245"/>
      <c r="CS109" s="246"/>
    </row>
    <row r="110" spans="1:97" ht="10.5" customHeight="1">
      <c r="A110" s="273"/>
      <c r="B110" s="274"/>
      <c r="K110" s="125"/>
      <c r="L110" s="80"/>
      <c r="M110" s="473"/>
      <c r="N110" s="473"/>
      <c r="O110" s="473"/>
      <c r="P110" s="473"/>
      <c r="Q110" s="473"/>
      <c r="R110" s="473"/>
      <c r="S110" s="473"/>
      <c r="T110" s="473"/>
      <c r="U110" s="473"/>
      <c r="V110" s="473"/>
      <c r="W110" s="473"/>
      <c r="X110" s="473"/>
      <c r="Y110" s="473"/>
      <c r="Z110" s="473"/>
      <c r="AA110" s="473"/>
      <c r="AB110" s="473"/>
      <c r="AC110" s="473"/>
      <c r="AD110" s="473"/>
      <c r="AE110" s="473"/>
      <c r="AF110" s="473"/>
      <c r="AG110" s="473"/>
      <c r="AH110" s="473"/>
      <c r="AI110" s="473"/>
      <c r="AJ110" s="473"/>
      <c r="AK110" s="473"/>
      <c r="AL110" s="473"/>
      <c r="AM110" s="473"/>
      <c r="AN110" s="473"/>
      <c r="AO110" s="473"/>
      <c r="AP110" s="473"/>
      <c r="AQ110" s="473"/>
      <c r="AR110" s="473"/>
      <c r="AS110" s="473"/>
      <c r="AT110" s="473"/>
      <c r="AU110" s="473"/>
      <c r="AV110" s="473"/>
      <c r="AW110" s="473"/>
      <c r="AX110" s="473"/>
      <c r="AY110" s="473"/>
      <c r="AZ110" s="473"/>
      <c r="BA110" s="473"/>
      <c r="BC110" s="253" t="s">
        <v>7</v>
      </c>
      <c r="BD110" s="253"/>
      <c r="BE110" s="253"/>
      <c r="BF110" s="253"/>
      <c r="BG110" s="254"/>
      <c r="BH110" s="44"/>
      <c r="BI110" s="177"/>
      <c r="BJ110" s="53"/>
      <c r="BK110" s="402"/>
      <c r="BL110" s="402"/>
      <c r="BM110" s="178"/>
      <c r="BN110" s="402"/>
      <c r="BO110" s="402"/>
      <c r="BP110" s="178"/>
      <c r="BQ110" s="402"/>
      <c r="BR110" s="402"/>
      <c r="BS110" s="180"/>
      <c r="BT110" s="402"/>
      <c r="BU110" s="402"/>
      <c r="BV110" s="179"/>
      <c r="BW110" s="402"/>
      <c r="BX110" s="402"/>
      <c r="BY110" s="169"/>
      <c r="BZ110" s="175"/>
      <c r="CA110" s="176"/>
      <c r="CB110" s="44"/>
      <c r="CC110" s="84"/>
      <c r="CD110" s="84"/>
      <c r="CE110" s="84"/>
      <c r="CF110" s="84"/>
      <c r="CG110" s="84"/>
      <c r="CH110" s="84"/>
      <c r="CI110" s="84"/>
      <c r="CJ110" s="240"/>
      <c r="CK110" s="241"/>
      <c r="CL110" s="247"/>
      <c r="CM110" s="248"/>
      <c r="CN110" s="248"/>
      <c r="CO110" s="248"/>
      <c r="CP110" s="248"/>
      <c r="CQ110" s="248"/>
      <c r="CR110" s="248"/>
      <c r="CS110" s="249"/>
    </row>
    <row r="111" spans="1:97" ht="10.5" customHeight="1">
      <c r="A111" s="273"/>
      <c r="B111" s="274"/>
      <c r="K111" s="125"/>
      <c r="L111" s="80"/>
      <c r="M111" s="474"/>
      <c r="N111" s="474"/>
      <c r="O111" s="474"/>
      <c r="P111" s="474"/>
      <c r="Q111" s="474"/>
      <c r="R111" s="474"/>
      <c r="S111" s="474"/>
      <c r="T111" s="474"/>
      <c r="U111" s="474"/>
      <c r="V111" s="474"/>
      <c r="W111" s="474"/>
      <c r="X111" s="474"/>
      <c r="Y111" s="474"/>
      <c r="Z111" s="474"/>
      <c r="AA111" s="474"/>
      <c r="AB111" s="474"/>
      <c r="AC111" s="474"/>
      <c r="AD111" s="474"/>
      <c r="AE111" s="474"/>
      <c r="AF111" s="474"/>
      <c r="AG111" s="474"/>
      <c r="AH111" s="474"/>
      <c r="AI111" s="474"/>
      <c r="AJ111" s="474"/>
      <c r="AK111" s="474"/>
      <c r="AL111" s="474"/>
      <c r="AM111" s="474"/>
      <c r="AN111" s="474"/>
      <c r="AO111" s="474"/>
      <c r="AP111" s="474"/>
      <c r="AQ111" s="474"/>
      <c r="AR111" s="474"/>
      <c r="AS111" s="474"/>
      <c r="AT111" s="474"/>
      <c r="AU111" s="474"/>
      <c r="AV111" s="474"/>
      <c r="AW111" s="474"/>
      <c r="AX111" s="474"/>
      <c r="AY111" s="474"/>
      <c r="AZ111" s="474"/>
      <c r="BA111" s="474"/>
      <c r="BC111" s="255"/>
      <c r="BD111" s="255"/>
      <c r="BE111" s="255"/>
      <c r="BF111" s="255"/>
      <c r="BG111" s="256"/>
      <c r="BH111" s="44"/>
      <c r="BI111" s="177"/>
      <c r="BJ111" s="53"/>
      <c r="BK111" s="402"/>
      <c r="BL111" s="402"/>
      <c r="BM111" s="178"/>
      <c r="BN111" s="402"/>
      <c r="BO111" s="402"/>
      <c r="BP111" s="178"/>
      <c r="BQ111" s="402"/>
      <c r="BR111" s="402"/>
      <c r="BS111" s="178"/>
      <c r="BT111" s="402"/>
      <c r="BU111" s="402"/>
      <c r="BV111" s="179"/>
      <c r="BW111" s="402"/>
      <c r="BX111" s="402"/>
      <c r="BY111" s="169"/>
      <c r="BZ111" s="175"/>
      <c r="CA111" s="176"/>
      <c r="CB111" s="44"/>
      <c r="CC111" s="84"/>
      <c r="CD111" s="84"/>
      <c r="CE111" s="84"/>
      <c r="CF111" s="84"/>
      <c r="CG111" s="84"/>
      <c r="CH111" s="84"/>
      <c r="CI111" s="84"/>
      <c r="CJ111" s="240"/>
      <c r="CK111" s="241"/>
      <c r="CL111" s="247"/>
      <c r="CM111" s="248"/>
      <c r="CN111" s="248"/>
      <c r="CO111" s="248"/>
      <c r="CP111" s="248"/>
      <c r="CQ111" s="248"/>
      <c r="CR111" s="248"/>
      <c r="CS111" s="249"/>
    </row>
    <row r="112" spans="1:97" ht="10.5" customHeight="1" thickBot="1">
      <c r="A112" s="273"/>
      <c r="B112" s="274"/>
      <c r="L112" s="125"/>
      <c r="M112" s="474"/>
      <c r="N112" s="474"/>
      <c r="O112" s="474"/>
      <c r="P112" s="474"/>
      <c r="Q112" s="474"/>
      <c r="R112" s="474"/>
      <c r="S112" s="474"/>
      <c r="T112" s="474"/>
      <c r="U112" s="474"/>
      <c r="V112" s="474"/>
      <c r="W112" s="474"/>
      <c r="X112" s="474"/>
      <c r="Y112" s="474"/>
      <c r="Z112" s="474"/>
      <c r="AA112" s="474"/>
      <c r="AB112" s="474"/>
      <c r="AC112" s="474"/>
      <c r="AD112" s="474"/>
      <c r="AE112" s="474"/>
      <c r="AF112" s="474"/>
      <c r="AG112" s="474"/>
      <c r="AH112" s="474"/>
      <c r="AI112" s="474"/>
      <c r="AJ112" s="474"/>
      <c r="AK112" s="474"/>
      <c r="AL112" s="474"/>
      <c r="AM112" s="474"/>
      <c r="AN112" s="474"/>
      <c r="AO112" s="474"/>
      <c r="AP112" s="474"/>
      <c r="AQ112" s="474"/>
      <c r="AR112" s="474"/>
      <c r="AS112" s="474"/>
      <c r="AT112" s="474"/>
      <c r="AU112" s="474"/>
      <c r="AV112" s="474"/>
      <c r="AW112" s="474"/>
      <c r="AX112" s="474"/>
      <c r="AY112" s="474"/>
      <c r="AZ112" s="474"/>
      <c r="BA112" s="474"/>
      <c r="BC112" s="255"/>
      <c r="BD112" s="255"/>
      <c r="BE112" s="255"/>
      <c r="BF112" s="255"/>
      <c r="BG112" s="256"/>
      <c r="BH112" s="44"/>
      <c r="BI112" s="181"/>
      <c r="BJ112" s="182"/>
      <c r="BK112" s="183"/>
      <c r="BL112" s="183"/>
      <c r="BM112" s="183"/>
      <c r="BN112" s="184"/>
      <c r="BO112" s="183"/>
      <c r="BP112" s="183"/>
      <c r="BQ112" s="184"/>
      <c r="BR112" s="183"/>
      <c r="BS112" s="183"/>
      <c r="BT112" s="185"/>
      <c r="BU112" s="183"/>
      <c r="BV112" s="183"/>
      <c r="BW112" s="186"/>
      <c r="BX112" s="183"/>
      <c r="BY112" s="183"/>
      <c r="BZ112" s="186"/>
      <c r="CA112" s="187"/>
      <c r="CB112" s="44"/>
      <c r="CC112" s="84"/>
      <c r="CD112" s="84"/>
      <c r="CE112" s="84"/>
      <c r="CF112" s="84"/>
      <c r="CG112" s="84"/>
      <c r="CH112" s="84"/>
      <c r="CI112" s="84"/>
      <c r="CJ112" s="242"/>
      <c r="CK112" s="243"/>
      <c r="CL112" s="250"/>
      <c r="CM112" s="251"/>
      <c r="CN112" s="251"/>
      <c r="CO112" s="251"/>
      <c r="CP112" s="251"/>
      <c r="CQ112" s="251"/>
      <c r="CR112" s="251"/>
      <c r="CS112" s="252"/>
    </row>
    <row r="113" spans="1:97" ht="10.5" customHeight="1">
      <c r="A113" s="273"/>
      <c r="B113" s="274"/>
      <c r="M113" s="474"/>
      <c r="N113" s="474"/>
      <c r="O113" s="474"/>
      <c r="P113" s="474"/>
      <c r="Q113" s="474"/>
      <c r="R113" s="474"/>
      <c r="S113" s="474"/>
      <c r="T113" s="474"/>
      <c r="U113" s="474"/>
      <c r="V113" s="474"/>
      <c r="W113" s="474"/>
      <c r="X113" s="474"/>
      <c r="Y113" s="474"/>
      <c r="Z113" s="474"/>
      <c r="AA113" s="474"/>
      <c r="AB113" s="474"/>
      <c r="AC113" s="474"/>
      <c r="AD113" s="474"/>
      <c r="AE113" s="474"/>
      <c r="AF113" s="474"/>
      <c r="AG113" s="474"/>
      <c r="AH113" s="474"/>
      <c r="AI113" s="474"/>
      <c r="AJ113" s="474"/>
      <c r="AK113" s="474"/>
      <c r="AL113" s="474"/>
      <c r="AM113" s="474"/>
      <c r="AN113" s="474"/>
      <c r="AO113" s="474"/>
      <c r="AP113" s="474"/>
      <c r="AQ113" s="474"/>
      <c r="AR113" s="474"/>
      <c r="AS113" s="474"/>
      <c r="AT113" s="474"/>
      <c r="AU113" s="474"/>
      <c r="AV113" s="474"/>
      <c r="AW113" s="474"/>
      <c r="AX113" s="474"/>
      <c r="AY113" s="474"/>
      <c r="AZ113" s="474"/>
      <c r="BA113" s="474"/>
      <c r="BC113" s="255"/>
      <c r="BD113" s="255"/>
      <c r="BE113" s="255"/>
      <c r="BF113" s="255"/>
      <c r="BG113" s="256"/>
      <c r="BH113" s="44"/>
      <c r="BI113" s="216" t="s">
        <v>189</v>
      </c>
      <c r="BJ113" s="168"/>
      <c r="BK113" s="51"/>
      <c r="BL113" s="51"/>
      <c r="BM113" s="51"/>
      <c r="BN113" s="51"/>
      <c r="BO113" s="51"/>
      <c r="BP113" s="51"/>
      <c r="BQ113" s="51"/>
      <c r="BR113" s="51"/>
      <c r="BS113" s="51"/>
      <c r="BT113" s="51"/>
      <c r="BU113" s="51"/>
      <c r="BV113" s="188"/>
      <c r="BW113" s="175"/>
      <c r="BX113" s="171"/>
      <c r="BY113" s="171"/>
      <c r="BZ113" s="175"/>
      <c r="CA113" s="175"/>
      <c r="CB113" s="44"/>
      <c r="CC113" s="84"/>
      <c r="CD113" s="84"/>
      <c r="CE113" s="84"/>
      <c r="CF113" s="84"/>
      <c r="CG113" s="84"/>
      <c r="CH113" s="84"/>
      <c r="CI113" s="84"/>
    </row>
    <row r="114" spans="1:97" ht="10.5" customHeight="1" thickBot="1">
      <c r="A114" s="275"/>
      <c r="B114" s="276"/>
      <c r="C114" s="78"/>
      <c r="D114" s="79"/>
      <c r="E114" s="79"/>
      <c r="F114" s="79"/>
      <c r="G114" s="79"/>
      <c r="H114" s="79"/>
      <c r="I114" s="79"/>
      <c r="J114" s="79"/>
      <c r="K114" s="79"/>
      <c r="L114" s="79"/>
      <c r="M114" s="85"/>
      <c r="N114" s="85"/>
      <c r="O114" s="85"/>
      <c r="P114" s="85"/>
      <c r="Q114" s="85"/>
      <c r="R114" s="85"/>
      <c r="S114" s="86"/>
      <c r="T114" s="86"/>
      <c r="U114" s="86"/>
      <c r="V114" s="79"/>
      <c r="W114" s="79"/>
      <c r="X114" s="79"/>
      <c r="Y114" s="79"/>
      <c r="Z114" s="79"/>
      <c r="AA114" s="79"/>
      <c r="AB114" s="79"/>
      <c r="AC114" s="79"/>
      <c r="AD114" s="79"/>
      <c r="AE114" s="79"/>
      <c r="AF114" s="79"/>
      <c r="AG114" s="79"/>
      <c r="AH114" s="79"/>
      <c r="AI114" s="79"/>
      <c r="AJ114" s="79"/>
      <c r="AK114" s="79"/>
      <c r="AL114" s="79"/>
      <c r="AM114" s="79"/>
      <c r="AN114" s="79"/>
      <c r="AO114" s="79"/>
      <c r="AP114" s="79"/>
      <c r="AQ114" s="79"/>
      <c r="AR114" s="79"/>
      <c r="AS114" s="79"/>
      <c r="AT114" s="79"/>
      <c r="AU114" s="79"/>
      <c r="AV114" s="79"/>
      <c r="AW114" s="79"/>
      <c r="AX114" s="79"/>
      <c r="AY114" s="79"/>
      <c r="AZ114" s="79"/>
      <c r="BA114" s="79"/>
      <c r="BB114" s="79"/>
      <c r="BC114" s="257"/>
      <c r="BD114" s="257"/>
      <c r="BE114" s="257"/>
      <c r="BF114" s="257"/>
      <c r="BG114" s="258"/>
      <c r="BH114" s="44"/>
      <c r="BI114" s="168"/>
      <c r="BJ114" s="168"/>
      <c r="BK114" s="51"/>
      <c r="BL114" s="51"/>
      <c r="BM114" s="51"/>
      <c r="BN114" s="51"/>
      <c r="BO114" s="51"/>
      <c r="BP114" s="51"/>
      <c r="BQ114" s="51"/>
      <c r="BR114" s="51"/>
      <c r="BS114" s="51"/>
      <c r="BT114" s="188"/>
      <c r="BU114" s="188"/>
      <c r="BV114" s="188"/>
      <c r="BW114" s="188"/>
      <c r="BX114" s="188"/>
      <c r="BY114" s="189"/>
      <c r="BZ114" s="171"/>
      <c r="CA114" s="171"/>
      <c r="CB114" s="87"/>
      <c r="CC114" s="84"/>
      <c r="CD114" s="84"/>
      <c r="CE114" s="84"/>
      <c r="CF114" s="84"/>
      <c r="CG114" s="84"/>
      <c r="CH114" s="84"/>
      <c r="CI114" s="84"/>
      <c r="CJ114" s="84"/>
    </row>
    <row r="115" spans="1:97" ht="13.5" customHeight="1">
      <c r="A115" s="271" t="s">
        <v>139</v>
      </c>
      <c r="B115" s="272"/>
      <c r="C115" s="59"/>
      <c r="D115" s="60"/>
      <c r="E115" s="60"/>
      <c r="F115" s="60"/>
      <c r="G115" s="60"/>
      <c r="H115" s="60"/>
      <c r="I115" s="60"/>
      <c r="J115" s="60"/>
      <c r="K115" s="60"/>
      <c r="L115" s="60"/>
      <c r="M115" s="60"/>
      <c r="N115" s="60"/>
      <c r="O115" s="60"/>
      <c r="P115" s="60"/>
      <c r="Q115" s="217" t="s">
        <v>190</v>
      </c>
      <c r="R115" s="61"/>
      <c r="S115" s="61"/>
      <c r="T115" s="61"/>
      <c r="U115" s="62"/>
      <c r="V115" s="62"/>
      <c r="W115" s="62"/>
      <c r="X115" s="62"/>
      <c r="Y115" s="62"/>
      <c r="Z115" s="62"/>
      <c r="AA115" s="61"/>
      <c r="AB115" s="61"/>
      <c r="AC115" s="63"/>
      <c r="AD115" s="63"/>
      <c r="AE115" s="63"/>
      <c r="AF115" s="63"/>
      <c r="AG115" s="63"/>
      <c r="AH115" s="63"/>
      <c r="AI115" s="63"/>
      <c r="AJ115" s="63"/>
      <c r="AK115" s="63"/>
      <c r="AL115" s="63"/>
      <c r="AM115" s="63"/>
      <c r="AN115" s="63"/>
      <c r="AO115" s="63"/>
      <c r="AP115" s="63"/>
      <c r="AQ115" s="63"/>
      <c r="AR115" s="63"/>
      <c r="AS115" s="61"/>
      <c r="AT115" s="61"/>
      <c r="AU115" s="61"/>
      <c r="AV115" s="61"/>
      <c r="AW115" s="61"/>
      <c r="AX115" s="61"/>
      <c r="AY115" s="61"/>
      <c r="AZ115" s="61"/>
      <c r="BA115" s="61"/>
      <c r="BB115" s="61"/>
      <c r="BC115" s="61"/>
      <c r="BD115" s="61"/>
      <c r="BE115" s="61"/>
      <c r="BF115" s="61"/>
      <c r="BG115" s="64"/>
      <c r="BH115" s="44"/>
      <c r="BI115" s="388" t="s">
        <v>19</v>
      </c>
      <c r="BJ115" s="389"/>
      <c r="BK115" s="389"/>
      <c r="BL115" s="389"/>
      <c r="BM115" s="389"/>
      <c r="BN115" s="389"/>
      <c r="BO115" s="389"/>
      <c r="BP115" s="389"/>
      <c r="BQ115" s="389"/>
      <c r="BR115" s="389"/>
      <c r="BS115" s="389"/>
      <c r="BT115" s="390"/>
      <c r="BU115" s="394" t="s">
        <v>12</v>
      </c>
      <c r="BV115" s="389"/>
      <c r="BW115" s="389"/>
      <c r="BX115" s="389"/>
      <c r="BY115" s="389"/>
      <c r="BZ115" s="389"/>
      <c r="CA115" s="395"/>
      <c r="CB115" s="130"/>
      <c r="CC115" s="82"/>
      <c r="CD115" s="410" t="s">
        <v>184</v>
      </c>
      <c r="CE115" s="410"/>
      <c r="CF115" s="410"/>
      <c r="CG115" s="410"/>
      <c r="CH115" s="410"/>
      <c r="CI115" s="82"/>
      <c r="CJ115" s="277" t="s">
        <v>129</v>
      </c>
      <c r="CK115" s="278"/>
      <c r="CL115" s="278"/>
      <c r="CM115" s="278"/>
      <c r="CN115" s="278"/>
      <c r="CO115" s="278"/>
      <c r="CP115" s="278"/>
      <c r="CQ115" s="278"/>
      <c r="CR115" s="278"/>
      <c r="CS115" s="279"/>
    </row>
    <row r="116" spans="1:97" ht="10.5" customHeight="1">
      <c r="A116" s="273"/>
      <c r="B116" s="274"/>
      <c r="C116" s="65"/>
      <c r="D116" s="283" t="s">
        <v>4</v>
      </c>
      <c r="E116" s="283"/>
      <c r="F116" s="66"/>
      <c r="G116" s="432"/>
      <c r="H116" s="433"/>
      <c r="I116" s="432"/>
      <c r="J116" s="433"/>
      <c r="K116" s="432"/>
      <c r="L116" s="433"/>
      <c r="M116" s="284" t="s">
        <v>5</v>
      </c>
      <c r="N116" s="285"/>
      <c r="O116" s="432"/>
      <c r="P116" s="433"/>
      <c r="Q116" s="432"/>
      <c r="R116" s="433"/>
      <c r="S116" s="432"/>
      <c r="T116" s="433"/>
      <c r="U116" s="432"/>
      <c r="V116" s="433"/>
      <c r="W116" s="67"/>
      <c r="X116" s="67"/>
      <c r="Y116" s="67"/>
      <c r="Z116" s="67"/>
      <c r="AC116" s="68"/>
      <c r="AD116" s="68"/>
      <c r="AE116" s="68"/>
      <c r="AF116" s="68"/>
      <c r="AG116" s="68"/>
      <c r="AH116" s="68"/>
      <c r="AI116" s="68"/>
      <c r="AJ116" s="68"/>
      <c r="AK116" s="68"/>
      <c r="AL116" s="68"/>
      <c r="AM116" s="68"/>
      <c r="AN116" s="68"/>
      <c r="AO116" s="68"/>
      <c r="AP116" s="68"/>
      <c r="AQ116" s="68"/>
      <c r="AR116" s="68"/>
      <c r="BG116" s="69"/>
      <c r="BH116" s="44"/>
      <c r="BI116" s="391"/>
      <c r="BJ116" s="392"/>
      <c r="BK116" s="392"/>
      <c r="BL116" s="392"/>
      <c r="BM116" s="392"/>
      <c r="BN116" s="392"/>
      <c r="BO116" s="392"/>
      <c r="BP116" s="392"/>
      <c r="BQ116" s="392"/>
      <c r="BR116" s="392"/>
      <c r="BS116" s="392"/>
      <c r="BT116" s="393"/>
      <c r="BU116" s="396"/>
      <c r="BV116" s="392"/>
      <c r="BW116" s="392"/>
      <c r="BX116" s="392"/>
      <c r="BY116" s="392"/>
      <c r="BZ116" s="392"/>
      <c r="CA116" s="397"/>
      <c r="CB116" s="44"/>
      <c r="CC116" s="158"/>
      <c r="CD116" s="410"/>
      <c r="CE116" s="410"/>
      <c r="CF116" s="410"/>
      <c r="CG116" s="410"/>
      <c r="CH116" s="410"/>
      <c r="CI116" s="83"/>
      <c r="CJ116" s="280"/>
      <c r="CK116" s="281"/>
      <c r="CL116" s="281"/>
      <c r="CM116" s="281"/>
      <c r="CN116" s="281"/>
      <c r="CO116" s="281"/>
      <c r="CP116" s="281"/>
      <c r="CQ116" s="281"/>
      <c r="CR116" s="281"/>
      <c r="CS116" s="282"/>
    </row>
    <row r="117" spans="1:97" ht="10.5" customHeight="1">
      <c r="A117" s="273"/>
      <c r="B117" s="274"/>
      <c r="C117" s="65"/>
      <c r="D117" s="283"/>
      <c r="E117" s="283"/>
      <c r="F117" s="66"/>
      <c r="G117" s="434"/>
      <c r="H117" s="435"/>
      <c r="I117" s="434"/>
      <c r="J117" s="435"/>
      <c r="K117" s="434"/>
      <c r="L117" s="435"/>
      <c r="M117" s="284"/>
      <c r="N117" s="285"/>
      <c r="O117" s="434"/>
      <c r="P117" s="435"/>
      <c r="Q117" s="434"/>
      <c r="R117" s="435"/>
      <c r="S117" s="434"/>
      <c r="T117" s="435"/>
      <c r="U117" s="434"/>
      <c r="V117" s="435"/>
      <c r="W117" s="67"/>
      <c r="X117" s="67"/>
      <c r="Y117" s="67"/>
      <c r="Z117" s="67"/>
      <c r="AC117" s="71"/>
      <c r="AD117" s="71"/>
      <c r="AE117" s="71"/>
      <c r="AF117" s="71"/>
      <c r="AG117" s="71"/>
      <c r="AH117" s="71"/>
      <c r="AI117" s="71"/>
      <c r="AJ117" s="71"/>
      <c r="AK117" s="71"/>
      <c r="AL117" s="71"/>
      <c r="AM117" s="71"/>
      <c r="AN117" s="71"/>
      <c r="AO117" s="71"/>
      <c r="AP117" s="71"/>
      <c r="AQ117" s="71"/>
      <c r="AR117" s="71"/>
      <c r="BG117" s="69"/>
      <c r="BH117" s="44"/>
      <c r="BI117" s="451"/>
      <c r="BJ117" s="452"/>
      <c r="BK117" s="452"/>
      <c r="BL117" s="452"/>
      <c r="BM117" s="452"/>
      <c r="BN117" s="452"/>
      <c r="BO117" s="452"/>
      <c r="BP117" s="452"/>
      <c r="BQ117" s="452"/>
      <c r="BR117" s="452"/>
      <c r="BS117" s="452"/>
      <c r="BT117" s="453"/>
      <c r="BU117" s="454"/>
      <c r="BV117" s="455"/>
      <c r="BW117" s="455"/>
      <c r="BX117" s="455"/>
      <c r="BY117" s="455"/>
      <c r="BZ117" s="455"/>
      <c r="CA117" s="456"/>
      <c r="CB117" s="44"/>
      <c r="CC117" s="158"/>
      <c r="CD117" s="410"/>
      <c r="CE117" s="410"/>
      <c r="CF117" s="410"/>
      <c r="CG117" s="410"/>
      <c r="CH117" s="410"/>
      <c r="CI117" s="83"/>
      <c r="CJ117" s="238" t="s">
        <v>130</v>
      </c>
      <c r="CK117" s="239"/>
      <c r="CL117" s="244"/>
      <c r="CM117" s="245"/>
      <c r="CN117" s="245"/>
      <c r="CO117" s="245"/>
      <c r="CP117" s="245"/>
      <c r="CQ117" s="245"/>
      <c r="CR117" s="245"/>
      <c r="CS117" s="246"/>
    </row>
    <row r="118" spans="1:97" ht="10.5" customHeight="1" thickBot="1">
      <c r="A118" s="273"/>
      <c r="B118" s="274"/>
      <c r="C118" s="65"/>
      <c r="D118" s="72"/>
      <c r="E118" s="72"/>
      <c r="F118" s="72"/>
      <c r="G118" s="436"/>
      <c r="H118" s="437"/>
      <c r="I118" s="436"/>
      <c r="J118" s="437"/>
      <c r="K118" s="436"/>
      <c r="L118" s="437"/>
      <c r="M118" s="284"/>
      <c r="N118" s="285"/>
      <c r="O118" s="436"/>
      <c r="P118" s="437"/>
      <c r="Q118" s="436"/>
      <c r="R118" s="437"/>
      <c r="S118" s="436"/>
      <c r="T118" s="437"/>
      <c r="U118" s="436"/>
      <c r="V118" s="437"/>
      <c r="W118" s="67"/>
      <c r="X118" s="67"/>
      <c r="Y118" s="67"/>
      <c r="Z118" s="67"/>
      <c r="AC118" s="71"/>
      <c r="AD118" s="71"/>
      <c r="AE118" s="71"/>
      <c r="AF118" s="71"/>
      <c r="AG118" s="71"/>
      <c r="AH118" s="71"/>
      <c r="AI118" s="71"/>
      <c r="AJ118" s="71"/>
      <c r="AK118" s="71"/>
      <c r="AL118" s="71"/>
      <c r="AM118" s="71"/>
      <c r="AN118" s="71"/>
      <c r="AO118" s="71"/>
      <c r="AP118" s="71"/>
      <c r="AQ118" s="71"/>
      <c r="AR118" s="71"/>
      <c r="BG118" s="69"/>
      <c r="BH118" s="44"/>
      <c r="BI118" s="457"/>
      <c r="BJ118" s="458"/>
      <c r="BK118" s="458"/>
      <c r="BL118" s="458"/>
      <c r="BM118" s="458"/>
      <c r="BN118" s="458"/>
      <c r="BO118" s="458"/>
      <c r="BP118" s="458"/>
      <c r="BQ118" s="458"/>
      <c r="BR118" s="458"/>
      <c r="BS118" s="458"/>
      <c r="BT118" s="459"/>
      <c r="BU118" s="460"/>
      <c r="BV118" s="461"/>
      <c r="BW118" s="461"/>
      <c r="BX118" s="461"/>
      <c r="BY118" s="461"/>
      <c r="BZ118" s="461"/>
      <c r="CA118" s="462"/>
      <c r="CB118" s="44"/>
      <c r="CC118" s="83"/>
      <c r="CD118" s="410"/>
      <c r="CE118" s="410"/>
      <c r="CF118" s="410"/>
      <c r="CG118" s="410"/>
      <c r="CH118" s="410"/>
      <c r="CI118" s="83"/>
      <c r="CJ118" s="240"/>
      <c r="CK118" s="241"/>
      <c r="CL118" s="247"/>
      <c r="CM118" s="248"/>
      <c r="CN118" s="248"/>
      <c r="CO118" s="248"/>
      <c r="CP118" s="248"/>
      <c r="CQ118" s="248"/>
      <c r="CR118" s="248"/>
      <c r="CS118" s="249"/>
    </row>
    <row r="119" spans="1:97" ht="10.5" customHeight="1">
      <c r="A119" s="273"/>
      <c r="B119" s="274"/>
      <c r="C119" s="65"/>
      <c r="D119" s="72"/>
      <c r="E119" s="72"/>
      <c r="F119" s="72"/>
      <c r="G119" s="469"/>
      <c r="H119" s="469"/>
      <c r="I119" s="469"/>
      <c r="J119" s="469"/>
      <c r="K119" s="469"/>
      <c r="L119" s="469"/>
      <c r="M119" s="469"/>
      <c r="N119" s="469"/>
      <c r="O119" s="469"/>
      <c r="P119" s="469"/>
      <c r="Q119" s="469"/>
      <c r="R119" s="469"/>
      <c r="S119" s="469"/>
      <c r="T119" s="469"/>
      <c r="U119" s="469"/>
      <c r="V119" s="469"/>
      <c r="W119" s="469"/>
      <c r="X119" s="469"/>
      <c r="Y119" s="469"/>
      <c r="Z119" s="469"/>
      <c r="AA119" s="469"/>
      <c r="AB119" s="469"/>
      <c r="AC119" s="469"/>
      <c r="AD119" s="469"/>
      <c r="AE119" s="469"/>
      <c r="AF119" s="469"/>
      <c r="AG119" s="469"/>
      <c r="AH119" s="469"/>
      <c r="AI119" s="469"/>
      <c r="AJ119" s="469"/>
      <c r="AK119" s="469"/>
      <c r="AL119" s="469"/>
      <c r="AM119" s="469"/>
      <c r="AN119" s="469"/>
      <c r="AO119" s="469"/>
      <c r="AP119" s="469"/>
      <c r="AQ119" s="469"/>
      <c r="AR119" s="469"/>
      <c r="AS119" s="469"/>
      <c r="AT119" s="469"/>
      <c r="AU119" s="469"/>
      <c r="AV119" s="469"/>
      <c r="AW119" s="469"/>
      <c r="AX119" s="469"/>
      <c r="AY119" s="469"/>
      <c r="AZ119" s="469"/>
      <c r="BA119" s="469"/>
      <c r="BB119" s="469"/>
      <c r="BC119" s="469"/>
      <c r="BD119" s="469"/>
      <c r="BE119" s="469"/>
      <c r="BF119" s="469"/>
      <c r="BG119" s="69"/>
      <c r="BH119" s="44"/>
      <c r="BI119" s="457"/>
      <c r="BJ119" s="458"/>
      <c r="BK119" s="458"/>
      <c r="BL119" s="458"/>
      <c r="BM119" s="458"/>
      <c r="BN119" s="458"/>
      <c r="BO119" s="458"/>
      <c r="BP119" s="458"/>
      <c r="BQ119" s="458"/>
      <c r="BR119" s="458"/>
      <c r="BS119" s="458"/>
      <c r="BT119" s="459"/>
      <c r="BU119" s="460"/>
      <c r="BV119" s="461"/>
      <c r="BW119" s="461"/>
      <c r="BX119" s="461"/>
      <c r="BY119" s="461"/>
      <c r="BZ119" s="461"/>
      <c r="CA119" s="462"/>
      <c r="CB119" s="44"/>
      <c r="CC119" s="84"/>
      <c r="CD119" s="84"/>
      <c r="CE119" s="160"/>
      <c r="CF119" s="161"/>
      <c r="CG119" s="162"/>
      <c r="CH119" s="84"/>
      <c r="CI119" s="84"/>
      <c r="CJ119" s="240"/>
      <c r="CK119" s="241"/>
      <c r="CL119" s="247"/>
      <c r="CM119" s="248"/>
      <c r="CN119" s="248"/>
      <c r="CO119" s="248"/>
      <c r="CP119" s="248"/>
      <c r="CQ119" s="248"/>
      <c r="CR119" s="248"/>
      <c r="CS119" s="249"/>
    </row>
    <row r="120" spans="1:97" ht="10.5" customHeight="1">
      <c r="A120" s="273"/>
      <c r="B120" s="274"/>
      <c r="C120" s="65"/>
      <c r="D120" s="72"/>
      <c r="E120" s="72"/>
      <c r="F120" s="72"/>
      <c r="G120" s="469"/>
      <c r="H120" s="469"/>
      <c r="I120" s="469"/>
      <c r="J120" s="469"/>
      <c r="K120" s="469"/>
      <c r="L120" s="469"/>
      <c r="M120" s="469"/>
      <c r="N120" s="469"/>
      <c r="O120" s="469"/>
      <c r="P120" s="469"/>
      <c r="Q120" s="469"/>
      <c r="R120" s="469"/>
      <c r="S120" s="469"/>
      <c r="T120" s="469"/>
      <c r="U120" s="469"/>
      <c r="V120" s="469"/>
      <c r="W120" s="469"/>
      <c r="X120" s="469"/>
      <c r="Y120" s="469"/>
      <c r="Z120" s="469"/>
      <c r="AA120" s="469"/>
      <c r="AB120" s="469"/>
      <c r="AC120" s="469"/>
      <c r="AD120" s="469"/>
      <c r="AE120" s="469"/>
      <c r="AF120" s="469"/>
      <c r="AG120" s="469"/>
      <c r="AH120" s="469"/>
      <c r="AI120" s="469"/>
      <c r="AJ120" s="469"/>
      <c r="AK120" s="469"/>
      <c r="AL120" s="469"/>
      <c r="AM120" s="469"/>
      <c r="AN120" s="469"/>
      <c r="AO120" s="469"/>
      <c r="AP120" s="469"/>
      <c r="AQ120" s="469"/>
      <c r="AR120" s="469"/>
      <c r="AS120" s="469"/>
      <c r="AT120" s="469"/>
      <c r="AU120" s="469"/>
      <c r="AV120" s="469"/>
      <c r="AW120" s="469"/>
      <c r="AX120" s="469"/>
      <c r="AY120" s="469"/>
      <c r="AZ120" s="469"/>
      <c r="BA120" s="469"/>
      <c r="BB120" s="469"/>
      <c r="BC120" s="469"/>
      <c r="BD120" s="469"/>
      <c r="BE120" s="469"/>
      <c r="BF120" s="469"/>
      <c r="BG120" s="69"/>
      <c r="BH120" s="44"/>
      <c r="BI120" s="457"/>
      <c r="BJ120" s="458"/>
      <c r="BK120" s="458"/>
      <c r="BL120" s="458"/>
      <c r="BM120" s="458"/>
      <c r="BN120" s="458"/>
      <c r="BO120" s="458"/>
      <c r="BP120" s="458"/>
      <c r="BQ120" s="458"/>
      <c r="BR120" s="458"/>
      <c r="BS120" s="458"/>
      <c r="BT120" s="459"/>
      <c r="BU120" s="460"/>
      <c r="BV120" s="461"/>
      <c r="BW120" s="461"/>
      <c r="BX120" s="461"/>
      <c r="BY120" s="461"/>
      <c r="BZ120" s="461"/>
      <c r="CA120" s="462"/>
      <c r="CB120" s="44"/>
      <c r="CC120" s="84"/>
      <c r="CD120" s="84"/>
      <c r="CE120" s="163"/>
      <c r="CF120" s="84"/>
      <c r="CG120" s="164"/>
      <c r="CH120" s="84"/>
      <c r="CI120" s="84"/>
      <c r="CJ120" s="242"/>
      <c r="CK120" s="243"/>
      <c r="CL120" s="250"/>
      <c r="CM120" s="251"/>
      <c r="CN120" s="251"/>
      <c r="CO120" s="251"/>
      <c r="CP120" s="251"/>
      <c r="CQ120" s="251"/>
      <c r="CR120" s="251"/>
      <c r="CS120" s="252"/>
    </row>
    <row r="121" spans="1:97" ht="10.5" customHeight="1" thickBot="1">
      <c r="A121" s="273"/>
      <c r="B121" s="274"/>
      <c r="C121" s="65"/>
      <c r="D121" s="72"/>
      <c r="E121" s="72"/>
      <c r="F121" s="72"/>
      <c r="G121" s="469"/>
      <c r="H121" s="469"/>
      <c r="I121" s="469"/>
      <c r="J121" s="469"/>
      <c r="K121" s="469"/>
      <c r="L121" s="469"/>
      <c r="M121" s="469"/>
      <c r="N121" s="469"/>
      <c r="O121" s="469"/>
      <c r="P121" s="469"/>
      <c r="Q121" s="469"/>
      <c r="R121" s="469"/>
      <c r="S121" s="469"/>
      <c r="T121" s="469"/>
      <c r="U121" s="469"/>
      <c r="V121" s="469"/>
      <c r="W121" s="469"/>
      <c r="X121" s="469"/>
      <c r="Y121" s="469"/>
      <c r="Z121" s="469"/>
      <c r="AA121" s="469"/>
      <c r="AB121" s="469"/>
      <c r="AC121" s="469"/>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69"/>
      <c r="AY121" s="469"/>
      <c r="AZ121" s="469"/>
      <c r="BA121" s="469"/>
      <c r="BB121" s="469"/>
      <c r="BC121" s="469"/>
      <c r="BD121" s="469"/>
      <c r="BE121" s="469"/>
      <c r="BF121" s="469"/>
      <c r="BG121" s="69"/>
      <c r="BH121" s="44"/>
      <c r="BI121" s="463"/>
      <c r="BJ121" s="464"/>
      <c r="BK121" s="464"/>
      <c r="BL121" s="464"/>
      <c r="BM121" s="464"/>
      <c r="BN121" s="464"/>
      <c r="BO121" s="464"/>
      <c r="BP121" s="464"/>
      <c r="BQ121" s="464"/>
      <c r="BR121" s="464"/>
      <c r="BS121" s="464"/>
      <c r="BT121" s="465"/>
      <c r="BU121" s="466"/>
      <c r="BV121" s="467"/>
      <c r="BW121" s="467"/>
      <c r="BX121" s="467"/>
      <c r="BY121" s="467"/>
      <c r="BZ121" s="467"/>
      <c r="CA121" s="468"/>
      <c r="CB121" s="44"/>
      <c r="CC121" s="84"/>
      <c r="CD121" s="84"/>
      <c r="CE121" s="165"/>
      <c r="CF121" s="166"/>
      <c r="CG121" s="167"/>
      <c r="CH121" s="84"/>
      <c r="CI121" s="84"/>
      <c r="CJ121" s="238" t="s">
        <v>131</v>
      </c>
      <c r="CK121" s="239"/>
      <c r="CL121" s="244"/>
      <c r="CM121" s="245"/>
      <c r="CN121" s="245"/>
      <c r="CO121" s="245"/>
      <c r="CP121" s="245"/>
      <c r="CQ121" s="245"/>
      <c r="CR121" s="245"/>
      <c r="CS121" s="246"/>
    </row>
    <row r="122" spans="1:97" ht="10.5" customHeight="1">
      <c r="A122" s="273"/>
      <c r="B122" s="274"/>
      <c r="C122" s="65"/>
      <c r="D122" s="72"/>
      <c r="E122" s="72"/>
      <c r="F122" s="72"/>
      <c r="G122" s="469"/>
      <c r="H122" s="469"/>
      <c r="I122" s="469"/>
      <c r="J122" s="469"/>
      <c r="K122" s="469"/>
      <c r="L122" s="469"/>
      <c r="M122" s="469"/>
      <c r="N122" s="469"/>
      <c r="O122" s="469"/>
      <c r="P122" s="469"/>
      <c r="Q122" s="469"/>
      <c r="R122" s="469"/>
      <c r="S122" s="469"/>
      <c r="T122" s="469"/>
      <c r="U122" s="469"/>
      <c r="V122" s="469"/>
      <c r="W122" s="469"/>
      <c r="X122" s="469"/>
      <c r="Y122" s="469"/>
      <c r="Z122" s="469"/>
      <c r="AA122" s="469"/>
      <c r="AB122" s="469"/>
      <c r="AC122" s="469"/>
      <c r="AD122" s="469"/>
      <c r="AE122" s="469"/>
      <c r="AF122" s="469"/>
      <c r="AG122" s="469"/>
      <c r="AH122" s="469"/>
      <c r="AI122" s="469"/>
      <c r="AJ122" s="469"/>
      <c r="AK122" s="469"/>
      <c r="AL122" s="469"/>
      <c r="AM122" s="469"/>
      <c r="AN122" s="469"/>
      <c r="AO122" s="469"/>
      <c r="AP122" s="469"/>
      <c r="AQ122" s="469"/>
      <c r="AR122" s="469"/>
      <c r="AS122" s="469"/>
      <c r="AT122" s="469"/>
      <c r="AU122" s="469"/>
      <c r="AV122" s="469"/>
      <c r="AW122" s="469"/>
      <c r="AX122" s="469"/>
      <c r="AY122" s="469"/>
      <c r="AZ122" s="469"/>
      <c r="BA122" s="469"/>
      <c r="BB122" s="469"/>
      <c r="BC122" s="469"/>
      <c r="BD122" s="469"/>
      <c r="BE122" s="469"/>
      <c r="BF122" s="469"/>
      <c r="BG122" s="69"/>
      <c r="BI122" s="398"/>
      <c r="BJ122" s="398"/>
      <c r="BK122" s="398"/>
      <c r="BL122" s="398"/>
      <c r="BM122" s="398"/>
      <c r="BN122" s="398"/>
      <c r="BO122" s="398"/>
      <c r="BP122" s="398"/>
      <c r="BQ122" s="398"/>
      <c r="BR122" s="398"/>
      <c r="BS122" s="398"/>
      <c r="BT122" s="398"/>
      <c r="BU122" s="398"/>
      <c r="BV122" s="398"/>
      <c r="BW122" s="398"/>
      <c r="BX122" s="398"/>
      <c r="BY122" s="398"/>
      <c r="BZ122" s="398"/>
      <c r="CA122" s="398"/>
      <c r="CB122" s="44"/>
      <c r="CC122" s="84"/>
      <c r="CD122" s="84"/>
      <c r="CE122" s="84"/>
      <c r="CF122" s="84"/>
      <c r="CG122" s="84"/>
      <c r="CH122" s="84"/>
      <c r="CI122" s="84"/>
      <c r="CJ122" s="240"/>
      <c r="CK122" s="241"/>
      <c r="CL122" s="247"/>
      <c r="CM122" s="248"/>
      <c r="CN122" s="248"/>
      <c r="CO122" s="248"/>
      <c r="CP122" s="248"/>
      <c r="CQ122" s="248"/>
      <c r="CR122" s="248"/>
      <c r="CS122" s="249"/>
    </row>
    <row r="123" spans="1:97" ht="10.5" customHeight="1">
      <c r="A123" s="273"/>
      <c r="B123" s="274"/>
      <c r="C123" s="65"/>
      <c r="D123" s="72"/>
      <c r="E123" s="72"/>
      <c r="F123" s="72"/>
      <c r="G123" s="470"/>
      <c r="H123" s="470"/>
      <c r="I123" s="470"/>
      <c r="J123" s="470"/>
      <c r="K123" s="470"/>
      <c r="L123" s="470"/>
      <c r="M123" s="470"/>
      <c r="N123" s="470"/>
      <c r="O123" s="470"/>
      <c r="P123" s="470"/>
      <c r="Q123" s="470"/>
      <c r="R123" s="470"/>
      <c r="S123" s="470"/>
      <c r="T123" s="470"/>
      <c r="U123" s="470"/>
      <c r="V123" s="470"/>
      <c r="W123" s="470"/>
      <c r="X123" s="470"/>
      <c r="Y123" s="470"/>
      <c r="Z123" s="470"/>
      <c r="AA123" s="470"/>
      <c r="AB123" s="470"/>
      <c r="AC123" s="470"/>
      <c r="AD123" s="470"/>
      <c r="AE123" s="470"/>
      <c r="AF123" s="470"/>
      <c r="AG123" s="470"/>
      <c r="AH123" s="470"/>
      <c r="AI123" s="470"/>
      <c r="AJ123" s="470"/>
      <c r="AK123" s="470"/>
      <c r="AL123" s="470"/>
      <c r="AM123" s="470"/>
      <c r="AN123" s="470"/>
      <c r="AO123" s="470"/>
      <c r="AP123" s="470"/>
      <c r="AQ123" s="470"/>
      <c r="AR123" s="470"/>
      <c r="AS123" s="470"/>
      <c r="AT123" s="470"/>
      <c r="AU123" s="470"/>
      <c r="AV123" s="470"/>
      <c r="AW123" s="470"/>
      <c r="AX123" s="470"/>
      <c r="AY123" s="470"/>
      <c r="AZ123" s="470"/>
      <c r="BA123" s="470"/>
      <c r="BB123" s="470"/>
      <c r="BC123" s="470"/>
      <c r="BD123" s="470"/>
      <c r="BE123" s="470"/>
      <c r="BF123" s="470"/>
      <c r="BG123" s="69"/>
      <c r="BI123" s="399"/>
      <c r="BJ123" s="399"/>
      <c r="BK123" s="399"/>
      <c r="BL123" s="399"/>
      <c r="BM123" s="399"/>
      <c r="BN123" s="399"/>
      <c r="BO123" s="399"/>
      <c r="BP123" s="399"/>
      <c r="BQ123" s="399"/>
      <c r="BR123" s="399"/>
      <c r="BS123" s="399"/>
      <c r="BT123" s="399"/>
      <c r="BU123" s="399"/>
      <c r="BV123" s="399"/>
      <c r="BW123" s="399"/>
      <c r="BX123" s="399"/>
      <c r="BY123" s="399"/>
      <c r="BZ123" s="399"/>
      <c r="CA123" s="399"/>
      <c r="CB123" s="44"/>
      <c r="CC123" s="84"/>
      <c r="CD123" s="84"/>
      <c r="CE123" s="400"/>
      <c r="CF123" s="400"/>
      <c r="CG123" s="400"/>
      <c r="CH123" s="84"/>
      <c r="CI123" s="84"/>
      <c r="CJ123" s="240"/>
      <c r="CK123" s="241"/>
      <c r="CL123" s="247"/>
      <c r="CM123" s="248"/>
      <c r="CN123" s="248"/>
      <c r="CO123" s="248"/>
      <c r="CP123" s="248"/>
      <c r="CQ123" s="248"/>
      <c r="CR123" s="248"/>
      <c r="CS123" s="249"/>
    </row>
    <row r="124" spans="1:97" ht="10.5" customHeight="1">
      <c r="A124" s="273"/>
      <c r="B124" s="274"/>
      <c r="C124" s="261" t="s">
        <v>6</v>
      </c>
      <c r="D124" s="262"/>
      <c r="E124" s="262"/>
      <c r="F124" s="262"/>
      <c r="G124" s="73"/>
      <c r="H124" s="73"/>
      <c r="I124" s="73"/>
      <c r="J124" s="73"/>
      <c r="K124" s="73"/>
      <c r="L124" s="73"/>
      <c r="M124" s="73"/>
      <c r="N124" s="471"/>
      <c r="O124" s="471"/>
      <c r="P124" s="471"/>
      <c r="Q124" s="471"/>
      <c r="R124" s="471"/>
      <c r="S124" s="471"/>
      <c r="T124" s="471"/>
      <c r="U124" s="471"/>
      <c r="V124" s="471"/>
      <c r="W124" s="471"/>
      <c r="X124" s="471"/>
      <c r="Y124" s="471"/>
      <c r="Z124" s="471"/>
      <c r="AA124" s="471"/>
      <c r="AB124" s="471"/>
      <c r="AC124" s="471"/>
      <c r="AD124" s="471"/>
      <c r="AE124" s="471"/>
      <c r="AF124" s="471"/>
      <c r="AG124" s="471"/>
      <c r="AH124" s="471"/>
      <c r="AI124" s="471"/>
      <c r="AJ124" s="471"/>
      <c r="AK124" s="471"/>
      <c r="AL124" s="471"/>
      <c r="AM124" s="471"/>
      <c r="AN124" s="471"/>
      <c r="AO124" s="471"/>
      <c r="AP124" s="471"/>
      <c r="AQ124" s="471"/>
      <c r="AR124" s="471"/>
      <c r="AS124" s="471"/>
      <c r="AT124" s="471"/>
      <c r="AU124" s="471"/>
      <c r="AV124" s="471"/>
      <c r="AW124" s="471"/>
      <c r="AX124" s="471"/>
      <c r="AY124" s="471"/>
      <c r="AZ124" s="471"/>
      <c r="BA124" s="471"/>
      <c r="BB124" s="73"/>
      <c r="BC124" s="73"/>
      <c r="BD124" s="73"/>
      <c r="BE124" s="73"/>
      <c r="BF124" s="73"/>
      <c r="BG124" s="74"/>
      <c r="BI124" s="168"/>
      <c r="BJ124" s="168"/>
      <c r="BK124" s="169"/>
      <c r="BL124" s="169"/>
      <c r="BM124" s="169"/>
      <c r="BN124" s="51"/>
      <c r="BO124" s="169"/>
      <c r="BP124" s="169"/>
      <c r="BQ124" s="51"/>
      <c r="BR124" s="169"/>
      <c r="BS124" s="169"/>
      <c r="BT124" s="51"/>
      <c r="BU124" s="169"/>
      <c r="BV124" s="169"/>
      <c r="BW124" s="170"/>
      <c r="BX124" s="169"/>
      <c r="BY124" s="169"/>
      <c r="BZ124" s="171"/>
      <c r="CA124" s="171"/>
      <c r="CB124" s="44"/>
      <c r="CC124" s="84"/>
      <c r="CD124" s="84"/>
      <c r="CE124" s="400"/>
      <c r="CF124" s="400"/>
      <c r="CG124" s="400"/>
      <c r="CH124" s="84"/>
      <c r="CI124" s="84"/>
      <c r="CJ124" s="242"/>
      <c r="CK124" s="243"/>
      <c r="CL124" s="250"/>
      <c r="CM124" s="251"/>
      <c r="CN124" s="251"/>
      <c r="CO124" s="251"/>
      <c r="CP124" s="251"/>
      <c r="CQ124" s="251"/>
      <c r="CR124" s="251"/>
      <c r="CS124" s="252"/>
    </row>
    <row r="125" spans="1:97" ht="10.5" customHeight="1" thickBot="1">
      <c r="A125" s="273"/>
      <c r="B125" s="274"/>
      <c r="C125" s="247"/>
      <c r="D125" s="248"/>
      <c r="E125" s="248"/>
      <c r="F125" s="248"/>
      <c r="N125" s="448"/>
      <c r="O125" s="448"/>
      <c r="P125" s="448"/>
      <c r="Q125" s="448"/>
      <c r="R125" s="448"/>
      <c r="S125" s="448"/>
      <c r="T125" s="448"/>
      <c r="U125" s="448"/>
      <c r="V125" s="448"/>
      <c r="W125" s="448"/>
      <c r="X125" s="448"/>
      <c r="Y125" s="448"/>
      <c r="Z125" s="448"/>
      <c r="AA125" s="448"/>
      <c r="AB125" s="448"/>
      <c r="AC125" s="448"/>
      <c r="AD125" s="448"/>
      <c r="AE125" s="448"/>
      <c r="AF125" s="448"/>
      <c r="AG125" s="448"/>
      <c r="AH125" s="448"/>
      <c r="AI125" s="448"/>
      <c r="AJ125" s="448"/>
      <c r="AK125" s="448"/>
      <c r="AL125" s="448"/>
      <c r="AM125" s="448"/>
      <c r="AN125" s="448"/>
      <c r="AO125" s="448"/>
      <c r="AP125" s="448"/>
      <c r="AQ125" s="448"/>
      <c r="AR125" s="448"/>
      <c r="AS125" s="448"/>
      <c r="AT125" s="448"/>
      <c r="AU125" s="448"/>
      <c r="AV125" s="448"/>
      <c r="AW125" s="448"/>
      <c r="AX125" s="448"/>
      <c r="AY125" s="448"/>
      <c r="AZ125" s="448"/>
      <c r="BA125" s="448"/>
      <c r="BG125" s="69"/>
      <c r="CB125" s="44"/>
      <c r="CC125" s="84"/>
      <c r="CD125" s="84"/>
      <c r="CE125" s="400"/>
      <c r="CF125" s="400"/>
      <c r="CG125" s="400"/>
      <c r="CH125" s="84"/>
      <c r="CI125" s="84"/>
      <c r="CJ125" s="238" t="s">
        <v>132</v>
      </c>
      <c r="CK125" s="239"/>
      <c r="CL125" s="244"/>
      <c r="CM125" s="245"/>
      <c r="CN125" s="245"/>
      <c r="CO125" s="245"/>
      <c r="CP125" s="245"/>
      <c r="CQ125" s="245"/>
      <c r="CR125" s="245"/>
      <c r="CS125" s="246"/>
    </row>
    <row r="126" spans="1:97" ht="10.5" customHeight="1">
      <c r="A126" s="273"/>
      <c r="B126" s="274"/>
      <c r="C126" s="263"/>
      <c r="D126" s="264"/>
      <c r="E126" s="264"/>
      <c r="F126" s="264"/>
      <c r="G126" s="75"/>
      <c r="H126" s="75"/>
      <c r="I126" s="75"/>
      <c r="J126" s="75"/>
      <c r="K126" s="75"/>
      <c r="L126" s="75"/>
      <c r="M126" s="75"/>
      <c r="N126" s="472"/>
      <c r="O126" s="472"/>
      <c r="P126" s="472"/>
      <c r="Q126" s="472"/>
      <c r="R126" s="472"/>
      <c r="S126" s="472"/>
      <c r="T126" s="472"/>
      <c r="U126" s="472"/>
      <c r="V126" s="472"/>
      <c r="W126" s="472"/>
      <c r="X126" s="472"/>
      <c r="Y126" s="472"/>
      <c r="Z126" s="472"/>
      <c r="AA126" s="472"/>
      <c r="AB126" s="472"/>
      <c r="AC126" s="472"/>
      <c r="AD126" s="472"/>
      <c r="AE126" s="472"/>
      <c r="AF126" s="472"/>
      <c r="AG126" s="472"/>
      <c r="AH126" s="472"/>
      <c r="AI126" s="472"/>
      <c r="AJ126" s="472"/>
      <c r="AK126" s="472"/>
      <c r="AL126" s="472"/>
      <c r="AM126" s="472"/>
      <c r="AN126" s="472"/>
      <c r="AO126" s="472"/>
      <c r="AP126" s="472"/>
      <c r="AQ126" s="472"/>
      <c r="AR126" s="472"/>
      <c r="AS126" s="472"/>
      <c r="AT126" s="472"/>
      <c r="AU126" s="472"/>
      <c r="AV126" s="472"/>
      <c r="AW126" s="472"/>
      <c r="AX126" s="472"/>
      <c r="AY126" s="472"/>
      <c r="AZ126" s="472"/>
      <c r="BA126" s="472"/>
      <c r="BB126" s="75"/>
      <c r="BC126" s="75"/>
      <c r="BD126" s="75"/>
      <c r="BE126" s="75"/>
      <c r="BF126" s="75"/>
      <c r="BG126" s="76"/>
      <c r="BI126" s="265" t="s">
        <v>96</v>
      </c>
      <c r="BJ126" s="266"/>
      <c r="BK126" s="266"/>
      <c r="BL126" s="266"/>
      <c r="BM126" s="266"/>
      <c r="BN126" s="266"/>
      <c r="BO126" s="266"/>
      <c r="BP126" s="266"/>
      <c r="BQ126" s="266"/>
      <c r="BR126" s="266"/>
      <c r="BS126" s="266"/>
      <c r="BT126" s="266"/>
      <c r="BU126" s="266"/>
      <c r="BV126" s="266"/>
      <c r="BW126" s="266"/>
      <c r="BX126" s="266"/>
      <c r="BY126" s="266"/>
      <c r="BZ126" s="266"/>
      <c r="CA126" s="267"/>
      <c r="CB126" s="44"/>
      <c r="CC126" s="84"/>
      <c r="CD126" s="84"/>
      <c r="CH126" s="84"/>
      <c r="CI126" s="84"/>
      <c r="CJ126" s="240"/>
      <c r="CK126" s="241"/>
      <c r="CL126" s="247"/>
      <c r="CM126" s="248"/>
      <c r="CN126" s="248"/>
      <c r="CO126" s="248"/>
      <c r="CP126" s="248"/>
      <c r="CQ126" s="248"/>
      <c r="CR126" s="248"/>
      <c r="CS126" s="249"/>
    </row>
    <row r="127" spans="1:97" ht="10.5" customHeight="1" thickBot="1">
      <c r="A127" s="273"/>
      <c r="B127" s="274"/>
      <c r="C127" s="261" t="s">
        <v>124</v>
      </c>
      <c r="D127" s="262"/>
      <c r="E127" s="262"/>
      <c r="F127" s="262"/>
      <c r="G127" s="262"/>
      <c r="H127" s="73"/>
      <c r="I127" s="73"/>
      <c r="J127" s="73"/>
      <c r="K127" s="73"/>
      <c r="L127" s="73"/>
      <c r="M127" s="73"/>
      <c r="N127" s="442"/>
      <c r="O127" s="442"/>
      <c r="P127" s="442"/>
      <c r="Q127" s="442"/>
      <c r="R127" s="442"/>
      <c r="S127" s="442"/>
      <c r="T127" s="442"/>
      <c r="U127" s="442"/>
      <c r="V127" s="442"/>
      <c r="W127" s="442"/>
      <c r="X127" s="442"/>
      <c r="Y127" s="442"/>
      <c r="Z127" s="442"/>
      <c r="AA127" s="442"/>
      <c r="AB127" s="442"/>
      <c r="AC127" s="442"/>
      <c r="AD127" s="442"/>
      <c r="AE127" s="442"/>
      <c r="AF127" s="442"/>
      <c r="AG127" s="442"/>
      <c r="AH127" s="442"/>
      <c r="AI127" s="442"/>
      <c r="AJ127" s="442"/>
      <c r="AK127" s="442"/>
      <c r="AL127" s="442"/>
      <c r="AM127" s="442"/>
      <c r="AN127" s="442"/>
      <c r="AO127" s="442"/>
      <c r="AP127" s="442"/>
      <c r="AQ127" s="442"/>
      <c r="AR127" s="442"/>
      <c r="AS127" s="442"/>
      <c r="AT127" s="442"/>
      <c r="AU127" s="442"/>
      <c r="AV127" s="442"/>
      <c r="AW127" s="442"/>
      <c r="AX127" s="442"/>
      <c r="AY127" s="442"/>
      <c r="AZ127" s="442"/>
      <c r="BA127" s="442"/>
      <c r="BB127" s="442"/>
      <c r="BC127" s="73"/>
      <c r="BD127" s="73"/>
      <c r="BE127" s="73"/>
      <c r="BF127" s="73"/>
      <c r="BG127" s="74"/>
      <c r="BI127" s="268"/>
      <c r="BJ127" s="269"/>
      <c r="BK127" s="269"/>
      <c r="BL127" s="269"/>
      <c r="BM127" s="269"/>
      <c r="BN127" s="269"/>
      <c r="BO127" s="269"/>
      <c r="BP127" s="269"/>
      <c r="BQ127" s="269"/>
      <c r="BR127" s="269"/>
      <c r="BS127" s="269"/>
      <c r="BT127" s="269"/>
      <c r="BU127" s="269"/>
      <c r="BV127" s="269"/>
      <c r="BW127" s="269"/>
      <c r="BX127" s="269"/>
      <c r="BY127" s="269"/>
      <c r="BZ127" s="269"/>
      <c r="CA127" s="270"/>
      <c r="CB127" s="44"/>
      <c r="CC127" s="84"/>
      <c r="CD127" s="84"/>
      <c r="CH127" s="84"/>
      <c r="CI127" s="84"/>
      <c r="CJ127" s="240"/>
      <c r="CK127" s="241"/>
      <c r="CL127" s="247"/>
      <c r="CM127" s="248"/>
      <c r="CN127" s="248"/>
      <c r="CO127" s="248"/>
      <c r="CP127" s="248"/>
      <c r="CQ127" s="248"/>
      <c r="CR127" s="248"/>
      <c r="CS127" s="249"/>
    </row>
    <row r="128" spans="1:97" ht="10.5" customHeight="1">
      <c r="A128" s="273"/>
      <c r="B128" s="274"/>
      <c r="C128" s="247"/>
      <c r="D128" s="248"/>
      <c r="E128" s="248"/>
      <c r="F128" s="248"/>
      <c r="G128" s="248"/>
      <c r="N128" s="443"/>
      <c r="O128" s="443"/>
      <c r="P128" s="443"/>
      <c r="Q128" s="443"/>
      <c r="R128" s="443"/>
      <c r="S128" s="443"/>
      <c r="T128" s="443"/>
      <c r="U128" s="443"/>
      <c r="V128" s="443"/>
      <c r="W128" s="443"/>
      <c r="X128" s="443"/>
      <c r="Y128" s="443"/>
      <c r="Z128" s="443"/>
      <c r="AA128" s="443"/>
      <c r="AB128" s="443"/>
      <c r="AC128" s="443"/>
      <c r="AD128" s="443"/>
      <c r="AE128" s="443"/>
      <c r="AF128" s="443"/>
      <c r="AG128" s="443"/>
      <c r="AH128" s="443"/>
      <c r="AI128" s="443"/>
      <c r="AJ128" s="443"/>
      <c r="AK128" s="443"/>
      <c r="AL128" s="443"/>
      <c r="AM128" s="443"/>
      <c r="AN128" s="443"/>
      <c r="AO128" s="443"/>
      <c r="AP128" s="443"/>
      <c r="AQ128" s="443"/>
      <c r="AR128" s="443"/>
      <c r="AS128" s="443"/>
      <c r="AT128" s="443"/>
      <c r="AU128" s="443"/>
      <c r="AV128" s="443"/>
      <c r="AW128" s="443"/>
      <c r="AX128" s="443"/>
      <c r="AY128" s="443"/>
      <c r="AZ128" s="443"/>
      <c r="BA128" s="443"/>
      <c r="BB128" s="443"/>
      <c r="BG128" s="69"/>
      <c r="BI128" s="172"/>
      <c r="BJ128" s="53"/>
      <c r="BK128" s="401" t="s">
        <v>133</v>
      </c>
      <c r="BL128" s="401"/>
      <c r="BM128" s="173"/>
      <c r="BN128" s="401" t="s">
        <v>134</v>
      </c>
      <c r="BO128" s="401"/>
      <c r="BP128" s="173"/>
      <c r="BQ128" s="401" t="s">
        <v>9</v>
      </c>
      <c r="BR128" s="401"/>
      <c r="BS128" s="173"/>
      <c r="BT128" s="401" t="s">
        <v>10</v>
      </c>
      <c r="BU128" s="401"/>
      <c r="BV128" s="174"/>
      <c r="BW128" s="401" t="s">
        <v>11</v>
      </c>
      <c r="BX128" s="401"/>
      <c r="BY128" s="169"/>
      <c r="BZ128" s="175"/>
      <c r="CA128" s="176"/>
      <c r="CB128" s="44"/>
      <c r="CC128" s="84"/>
      <c r="CD128" s="84"/>
      <c r="CE128" s="84"/>
      <c r="CF128" s="84"/>
      <c r="CG128" s="84"/>
      <c r="CH128" s="84"/>
      <c r="CI128" s="84"/>
      <c r="CJ128" s="242"/>
      <c r="CK128" s="243"/>
      <c r="CL128" s="250"/>
      <c r="CM128" s="251"/>
      <c r="CN128" s="251"/>
      <c r="CO128" s="251"/>
      <c r="CP128" s="251"/>
      <c r="CQ128" s="251"/>
      <c r="CR128" s="251"/>
      <c r="CS128" s="252"/>
    </row>
    <row r="129" spans="1:97" ht="10.5" customHeight="1">
      <c r="A129" s="273"/>
      <c r="B129" s="274"/>
      <c r="C129" s="263"/>
      <c r="D129" s="264"/>
      <c r="E129" s="264"/>
      <c r="F129" s="264"/>
      <c r="G129" s="264"/>
      <c r="H129" s="75"/>
      <c r="I129" s="75"/>
      <c r="J129" s="75"/>
      <c r="K129" s="75"/>
      <c r="L129" s="75"/>
      <c r="M129" s="75"/>
      <c r="N129" s="444"/>
      <c r="O129" s="444"/>
      <c r="P129" s="444"/>
      <c r="Q129" s="444"/>
      <c r="R129" s="444"/>
      <c r="S129" s="444"/>
      <c r="T129" s="444"/>
      <c r="U129" s="444"/>
      <c r="V129" s="444"/>
      <c r="W129" s="444"/>
      <c r="X129" s="444"/>
      <c r="Y129" s="444"/>
      <c r="Z129" s="444"/>
      <c r="AA129" s="444"/>
      <c r="AB129" s="444"/>
      <c r="AC129" s="444"/>
      <c r="AD129" s="444"/>
      <c r="AE129" s="444"/>
      <c r="AF129" s="444"/>
      <c r="AG129" s="444"/>
      <c r="AH129" s="444"/>
      <c r="AI129" s="444"/>
      <c r="AJ129" s="444"/>
      <c r="AK129" s="444"/>
      <c r="AL129" s="444"/>
      <c r="AM129" s="444"/>
      <c r="AN129" s="444"/>
      <c r="AO129" s="444"/>
      <c r="AP129" s="444"/>
      <c r="AQ129" s="444"/>
      <c r="AR129" s="444"/>
      <c r="AS129" s="444"/>
      <c r="AT129" s="444"/>
      <c r="AU129" s="444"/>
      <c r="AV129" s="444"/>
      <c r="AW129" s="444"/>
      <c r="AX129" s="444"/>
      <c r="AY129" s="444"/>
      <c r="AZ129" s="444"/>
      <c r="BA129" s="444"/>
      <c r="BB129" s="444"/>
      <c r="BC129" s="75"/>
      <c r="BD129" s="75"/>
      <c r="BE129" s="75"/>
      <c r="BF129" s="75"/>
      <c r="BG129" s="76"/>
      <c r="BI129" s="177"/>
      <c r="BJ129" s="53"/>
      <c r="BK129" s="402"/>
      <c r="BL129" s="402"/>
      <c r="BM129" s="178"/>
      <c r="BN129" s="402"/>
      <c r="BO129" s="402"/>
      <c r="BP129" s="178"/>
      <c r="BQ129" s="402"/>
      <c r="BR129" s="402"/>
      <c r="BS129" s="178"/>
      <c r="BT129" s="402"/>
      <c r="BU129" s="402"/>
      <c r="BV129" s="179"/>
      <c r="BW129" s="402"/>
      <c r="BX129" s="402"/>
      <c r="BY129" s="169"/>
      <c r="BZ129" s="175"/>
      <c r="CA129" s="176"/>
      <c r="CB129" s="44"/>
      <c r="CC129" s="84"/>
      <c r="CD129" s="84"/>
      <c r="CE129" s="84"/>
      <c r="CF129" s="84"/>
      <c r="CG129" s="84"/>
      <c r="CH129" s="84"/>
      <c r="CI129" s="84"/>
      <c r="CJ129" s="238" t="s">
        <v>135</v>
      </c>
      <c r="CK129" s="239"/>
      <c r="CL129" s="244"/>
      <c r="CM129" s="245"/>
      <c r="CN129" s="245"/>
      <c r="CO129" s="245"/>
      <c r="CP129" s="245"/>
      <c r="CQ129" s="245"/>
      <c r="CR129" s="245"/>
      <c r="CS129" s="246"/>
    </row>
    <row r="130" spans="1:97" ht="10.5" customHeight="1">
      <c r="A130" s="273"/>
      <c r="B130" s="274"/>
      <c r="K130" s="125"/>
      <c r="L130" s="80"/>
      <c r="M130" s="473"/>
      <c r="N130" s="473"/>
      <c r="O130" s="473"/>
      <c r="P130" s="473"/>
      <c r="Q130" s="473"/>
      <c r="R130" s="473"/>
      <c r="S130" s="473"/>
      <c r="T130" s="473"/>
      <c r="U130" s="473"/>
      <c r="V130" s="473"/>
      <c r="W130" s="473"/>
      <c r="X130" s="473"/>
      <c r="Y130" s="473"/>
      <c r="Z130" s="473"/>
      <c r="AA130" s="473"/>
      <c r="AB130" s="473"/>
      <c r="AC130" s="473"/>
      <c r="AD130" s="473"/>
      <c r="AE130" s="473"/>
      <c r="AF130" s="473"/>
      <c r="AG130" s="473"/>
      <c r="AH130" s="473"/>
      <c r="AI130" s="473"/>
      <c r="AJ130" s="473"/>
      <c r="AK130" s="473"/>
      <c r="AL130" s="473"/>
      <c r="AM130" s="473"/>
      <c r="AN130" s="473"/>
      <c r="AO130" s="473"/>
      <c r="AP130" s="473"/>
      <c r="AQ130" s="473"/>
      <c r="AR130" s="473"/>
      <c r="AS130" s="473"/>
      <c r="AT130" s="473"/>
      <c r="AU130" s="473"/>
      <c r="AV130" s="473"/>
      <c r="AW130" s="473"/>
      <c r="AX130" s="473"/>
      <c r="AY130" s="473"/>
      <c r="AZ130" s="473"/>
      <c r="BA130" s="473"/>
      <c r="BC130" s="253" t="s">
        <v>7</v>
      </c>
      <c r="BD130" s="253"/>
      <c r="BE130" s="253"/>
      <c r="BF130" s="253"/>
      <c r="BG130" s="254"/>
      <c r="BI130" s="177"/>
      <c r="BJ130" s="53"/>
      <c r="BK130" s="402"/>
      <c r="BL130" s="402"/>
      <c r="BM130" s="178"/>
      <c r="BN130" s="402"/>
      <c r="BO130" s="402"/>
      <c r="BP130" s="178"/>
      <c r="BQ130" s="402"/>
      <c r="BR130" s="402"/>
      <c r="BS130" s="180"/>
      <c r="BT130" s="402"/>
      <c r="BU130" s="402"/>
      <c r="BV130" s="179"/>
      <c r="BW130" s="402"/>
      <c r="BX130" s="402"/>
      <c r="BY130" s="169"/>
      <c r="BZ130" s="175"/>
      <c r="CA130" s="176"/>
      <c r="CB130" s="44"/>
      <c r="CC130" s="84"/>
      <c r="CD130" s="84"/>
      <c r="CE130" s="84"/>
      <c r="CF130" s="84"/>
      <c r="CG130" s="84"/>
      <c r="CH130" s="84"/>
      <c r="CI130" s="84"/>
      <c r="CJ130" s="240"/>
      <c r="CK130" s="241"/>
      <c r="CL130" s="247"/>
      <c r="CM130" s="248"/>
      <c r="CN130" s="248"/>
      <c r="CO130" s="248"/>
      <c r="CP130" s="248"/>
      <c r="CQ130" s="248"/>
      <c r="CR130" s="248"/>
      <c r="CS130" s="249"/>
    </row>
    <row r="131" spans="1:97" ht="10.5" customHeight="1">
      <c r="A131" s="273"/>
      <c r="B131" s="274"/>
      <c r="K131" s="125"/>
      <c r="L131" s="80"/>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474"/>
      <c r="AY131" s="474"/>
      <c r="AZ131" s="474"/>
      <c r="BA131" s="474"/>
      <c r="BC131" s="255"/>
      <c r="BD131" s="255"/>
      <c r="BE131" s="255"/>
      <c r="BF131" s="255"/>
      <c r="BG131" s="256"/>
      <c r="BI131" s="177"/>
      <c r="BJ131" s="53"/>
      <c r="BK131" s="402"/>
      <c r="BL131" s="402"/>
      <c r="BM131" s="178"/>
      <c r="BN131" s="402"/>
      <c r="BO131" s="402"/>
      <c r="BP131" s="178"/>
      <c r="BQ131" s="402"/>
      <c r="BR131" s="402"/>
      <c r="BS131" s="178"/>
      <c r="BT131" s="402"/>
      <c r="BU131" s="402"/>
      <c r="BV131" s="179"/>
      <c r="BW131" s="402"/>
      <c r="BX131" s="402"/>
      <c r="BY131" s="169"/>
      <c r="BZ131" s="175"/>
      <c r="CA131" s="176"/>
      <c r="CB131" s="44"/>
      <c r="CC131" s="84"/>
      <c r="CD131" s="84"/>
      <c r="CE131" s="84"/>
      <c r="CF131" s="84"/>
      <c r="CG131" s="84"/>
      <c r="CH131" s="84"/>
      <c r="CI131" s="84"/>
      <c r="CJ131" s="240"/>
      <c r="CK131" s="241"/>
      <c r="CL131" s="247"/>
      <c r="CM131" s="248"/>
      <c r="CN131" s="248"/>
      <c r="CO131" s="248"/>
      <c r="CP131" s="248"/>
      <c r="CQ131" s="248"/>
      <c r="CR131" s="248"/>
      <c r="CS131" s="249"/>
    </row>
    <row r="132" spans="1:97" ht="10.5" customHeight="1" thickBot="1">
      <c r="A132" s="273"/>
      <c r="B132" s="274"/>
      <c r="L132" s="125"/>
      <c r="M132" s="474"/>
      <c r="N132" s="474"/>
      <c r="O132" s="474"/>
      <c r="P132" s="474"/>
      <c r="Q132" s="474"/>
      <c r="R132" s="474"/>
      <c r="S132" s="474"/>
      <c r="T132" s="474"/>
      <c r="U132" s="474"/>
      <c r="V132" s="474"/>
      <c r="W132" s="474"/>
      <c r="X132" s="474"/>
      <c r="Y132" s="474"/>
      <c r="Z132" s="474"/>
      <c r="AA132" s="474"/>
      <c r="AB132" s="474"/>
      <c r="AC132" s="474"/>
      <c r="AD132" s="474"/>
      <c r="AE132" s="474"/>
      <c r="AF132" s="474"/>
      <c r="AG132" s="474"/>
      <c r="AH132" s="474"/>
      <c r="AI132" s="474"/>
      <c r="AJ132" s="474"/>
      <c r="AK132" s="474"/>
      <c r="AL132" s="474"/>
      <c r="AM132" s="474"/>
      <c r="AN132" s="474"/>
      <c r="AO132" s="474"/>
      <c r="AP132" s="474"/>
      <c r="AQ132" s="474"/>
      <c r="AR132" s="474"/>
      <c r="AS132" s="474"/>
      <c r="AT132" s="474"/>
      <c r="AU132" s="474"/>
      <c r="AV132" s="474"/>
      <c r="AW132" s="474"/>
      <c r="AX132" s="474"/>
      <c r="AY132" s="474"/>
      <c r="AZ132" s="474"/>
      <c r="BA132" s="474"/>
      <c r="BC132" s="255"/>
      <c r="BD132" s="255"/>
      <c r="BE132" s="255"/>
      <c r="BF132" s="255"/>
      <c r="BG132" s="256"/>
      <c r="BI132" s="181"/>
      <c r="BJ132" s="182"/>
      <c r="BK132" s="183"/>
      <c r="BL132" s="183"/>
      <c r="BM132" s="183"/>
      <c r="BN132" s="184"/>
      <c r="BO132" s="183"/>
      <c r="BP132" s="183"/>
      <c r="BQ132" s="184"/>
      <c r="BR132" s="183"/>
      <c r="BS132" s="183"/>
      <c r="BT132" s="185"/>
      <c r="BU132" s="183"/>
      <c r="BV132" s="183"/>
      <c r="BW132" s="186"/>
      <c r="BX132" s="183"/>
      <c r="BY132" s="183"/>
      <c r="BZ132" s="186"/>
      <c r="CA132" s="187"/>
      <c r="CB132" s="44"/>
      <c r="CC132" s="84"/>
      <c r="CD132" s="84"/>
      <c r="CE132" s="84"/>
      <c r="CF132" s="84"/>
      <c r="CG132" s="84"/>
      <c r="CH132" s="84"/>
      <c r="CI132" s="84"/>
      <c r="CJ132" s="242"/>
      <c r="CK132" s="243"/>
      <c r="CL132" s="250"/>
      <c r="CM132" s="251"/>
      <c r="CN132" s="251"/>
      <c r="CO132" s="251"/>
      <c r="CP132" s="251"/>
      <c r="CQ132" s="251"/>
      <c r="CR132" s="251"/>
      <c r="CS132" s="252"/>
    </row>
    <row r="133" spans="1:97" ht="10.5" customHeight="1">
      <c r="A133" s="273"/>
      <c r="B133" s="274"/>
      <c r="M133" s="474"/>
      <c r="N133" s="474"/>
      <c r="O133" s="474"/>
      <c r="P133" s="474"/>
      <c r="Q133" s="474"/>
      <c r="R133" s="474"/>
      <c r="S133" s="474"/>
      <c r="T133" s="474"/>
      <c r="U133" s="474"/>
      <c r="V133" s="474"/>
      <c r="W133" s="474"/>
      <c r="X133" s="474"/>
      <c r="Y133" s="474"/>
      <c r="Z133" s="474"/>
      <c r="AA133" s="474"/>
      <c r="AB133" s="474"/>
      <c r="AC133" s="474"/>
      <c r="AD133" s="474"/>
      <c r="AE133" s="474"/>
      <c r="AF133" s="474"/>
      <c r="AG133" s="474"/>
      <c r="AH133" s="474"/>
      <c r="AI133" s="474"/>
      <c r="AJ133" s="474"/>
      <c r="AK133" s="474"/>
      <c r="AL133" s="474"/>
      <c r="AM133" s="474"/>
      <c r="AN133" s="474"/>
      <c r="AO133" s="474"/>
      <c r="AP133" s="474"/>
      <c r="AQ133" s="474"/>
      <c r="AR133" s="474"/>
      <c r="AS133" s="474"/>
      <c r="AT133" s="474"/>
      <c r="AU133" s="474"/>
      <c r="AV133" s="474"/>
      <c r="AW133" s="474"/>
      <c r="AX133" s="474"/>
      <c r="AY133" s="474"/>
      <c r="AZ133" s="474"/>
      <c r="BA133" s="474"/>
      <c r="BC133" s="255"/>
      <c r="BD133" s="255"/>
      <c r="BE133" s="255"/>
      <c r="BF133" s="255"/>
      <c r="BG133" s="256"/>
      <c r="BI133" s="216" t="s">
        <v>189</v>
      </c>
      <c r="BJ133" s="168"/>
      <c r="BK133" s="51"/>
      <c r="BL133" s="51"/>
      <c r="BM133" s="51"/>
      <c r="BN133" s="51"/>
      <c r="BO133" s="51"/>
      <c r="BP133" s="51"/>
      <c r="BQ133" s="51"/>
      <c r="BR133" s="51"/>
      <c r="BS133" s="51"/>
      <c r="BT133" s="51"/>
      <c r="BU133" s="51"/>
      <c r="BV133" s="188"/>
      <c r="BW133" s="175"/>
      <c r="BX133" s="171"/>
      <c r="BY133" s="171"/>
      <c r="BZ133" s="175"/>
      <c r="CA133" s="175"/>
      <c r="CB133" s="44"/>
      <c r="CC133" s="84"/>
      <c r="CD133" s="84"/>
      <c r="CE133" s="84"/>
      <c r="CF133" s="84"/>
      <c r="CG133" s="84"/>
      <c r="CH133" s="84"/>
      <c r="CI133" s="84"/>
    </row>
    <row r="134" spans="1:97" ht="10.5" customHeight="1" thickBot="1">
      <c r="A134" s="275"/>
      <c r="B134" s="276"/>
      <c r="C134" s="78"/>
      <c r="D134" s="79"/>
      <c r="E134" s="79"/>
      <c r="F134" s="79"/>
      <c r="G134" s="79"/>
      <c r="H134" s="79"/>
      <c r="I134" s="79"/>
      <c r="J134" s="79"/>
      <c r="K134" s="79"/>
      <c r="L134" s="79"/>
      <c r="M134" s="85"/>
      <c r="N134" s="85"/>
      <c r="O134" s="85"/>
      <c r="P134" s="85"/>
      <c r="Q134" s="85"/>
      <c r="R134" s="85"/>
      <c r="S134" s="86"/>
      <c r="T134" s="86"/>
      <c r="U134" s="86"/>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c r="AX134" s="79"/>
      <c r="AY134" s="79"/>
      <c r="AZ134" s="79"/>
      <c r="BA134" s="79"/>
      <c r="BB134" s="79"/>
      <c r="BC134" s="257"/>
      <c r="BD134" s="257"/>
      <c r="BE134" s="257"/>
      <c r="BF134" s="257"/>
      <c r="BG134" s="258"/>
      <c r="BI134" s="168"/>
      <c r="BJ134" s="168"/>
      <c r="BK134" s="51"/>
      <c r="BL134" s="51"/>
      <c r="BM134" s="51"/>
      <c r="BN134" s="51"/>
      <c r="BO134" s="51"/>
      <c r="BP134" s="51"/>
      <c r="BQ134" s="51"/>
      <c r="BR134" s="51"/>
      <c r="BS134" s="51"/>
      <c r="BT134" s="188"/>
      <c r="BU134" s="188"/>
      <c r="BV134" s="188"/>
      <c r="BW134" s="188"/>
      <c r="BX134" s="188"/>
      <c r="BY134" s="189"/>
      <c r="BZ134" s="171"/>
      <c r="CA134" s="171"/>
      <c r="CB134" s="87"/>
      <c r="CC134" s="84"/>
      <c r="CD134" s="84"/>
      <c r="CE134" s="84"/>
      <c r="CF134" s="84"/>
      <c r="CG134" s="84"/>
      <c r="CH134" s="84"/>
      <c r="CI134" s="84"/>
      <c r="CJ134" s="84"/>
    </row>
    <row r="135" spans="1:97" ht="10.5" customHeight="1" thickBot="1">
      <c r="B135" s="77"/>
      <c r="C135" s="72"/>
      <c r="D135" s="72"/>
      <c r="E135" s="72"/>
      <c r="F135" s="72"/>
      <c r="G135" s="72"/>
      <c r="H135" s="72"/>
      <c r="I135" s="72"/>
      <c r="J135" s="72"/>
      <c r="K135" s="72"/>
      <c r="L135" s="72"/>
      <c r="M135" s="72"/>
      <c r="N135" s="72"/>
      <c r="O135" s="72"/>
      <c r="P135" s="72"/>
      <c r="Q135" s="72"/>
      <c r="R135" s="72"/>
      <c r="S135" s="72"/>
      <c r="T135" s="72"/>
      <c r="U135" s="72"/>
      <c r="V135" s="72"/>
      <c r="W135" s="72"/>
      <c r="X135" s="72"/>
      <c r="Y135" s="72"/>
    </row>
    <row r="136" spans="1:97" ht="10.5" customHeight="1" thickTop="1">
      <c r="A136" s="90"/>
      <c r="B136" s="90"/>
      <c r="C136" s="90"/>
      <c r="D136" s="90"/>
      <c r="E136" s="90"/>
      <c r="F136" s="90"/>
      <c r="G136" s="90"/>
      <c r="H136" s="90"/>
      <c r="I136" s="90"/>
      <c r="J136" s="90"/>
      <c r="K136" s="90"/>
      <c r="L136" s="90"/>
      <c r="M136" s="403" t="s">
        <v>140</v>
      </c>
      <c r="N136" s="403"/>
      <c r="O136" s="403"/>
      <c r="P136" s="403"/>
      <c r="Q136" s="403"/>
      <c r="R136" s="403"/>
      <c r="S136" s="403"/>
      <c r="T136" s="403"/>
      <c r="U136" s="403"/>
      <c r="V136" s="403"/>
      <c r="W136" s="403"/>
      <c r="X136" s="403"/>
      <c r="Y136" s="403"/>
      <c r="Z136" s="403"/>
      <c r="AA136" s="403"/>
      <c r="AB136" s="403"/>
      <c r="AC136" s="403"/>
      <c r="AD136" s="403"/>
      <c r="AE136" s="403"/>
      <c r="AF136" s="403"/>
      <c r="AG136" s="403"/>
      <c r="AH136" s="403"/>
      <c r="AI136" s="403"/>
      <c r="AJ136" s="403"/>
      <c r="AK136" s="403"/>
      <c r="AL136" s="403"/>
      <c r="AM136" s="403"/>
      <c r="AN136" s="403"/>
      <c r="AO136" s="403"/>
      <c r="AP136" s="403"/>
      <c r="AQ136" s="403"/>
      <c r="AR136" s="403"/>
      <c r="AS136" s="403"/>
      <c r="AT136" s="403"/>
      <c r="AU136" s="403"/>
      <c r="AV136" s="403"/>
      <c r="AW136" s="403"/>
      <c r="AX136" s="403"/>
      <c r="AY136" s="403"/>
      <c r="AZ136" s="403"/>
      <c r="BA136" s="403"/>
      <c r="BB136" s="403"/>
      <c r="BC136" s="403"/>
      <c r="BD136" s="403"/>
      <c r="BE136" s="403"/>
      <c r="BF136" s="403"/>
      <c r="BG136" s="403"/>
      <c r="BH136" s="403"/>
      <c r="BI136" s="403"/>
      <c r="BJ136" s="403"/>
      <c r="BK136" s="403"/>
      <c r="BL136" s="403"/>
      <c r="BM136" s="403"/>
      <c r="BN136" s="403"/>
      <c r="BO136" s="403"/>
      <c r="BP136" s="403"/>
      <c r="BQ136" s="403"/>
      <c r="BR136" s="403"/>
      <c r="BS136" s="403"/>
      <c r="BT136" s="403"/>
      <c r="BU136" s="403"/>
      <c r="BV136" s="403"/>
      <c r="BW136" s="403"/>
      <c r="BX136" s="90"/>
      <c r="BY136" s="90"/>
      <c r="BZ136" s="71"/>
      <c r="CC136" s="404" t="s">
        <v>141</v>
      </c>
      <c r="CD136" s="405"/>
      <c r="CE136" s="405"/>
      <c r="CF136" s="405"/>
      <c r="CG136" s="405"/>
      <c r="CH136" s="406"/>
    </row>
    <row r="137" spans="1:97" ht="10.5" customHeight="1">
      <c r="A137" s="90"/>
      <c r="B137" s="90"/>
      <c r="C137" s="90"/>
      <c r="D137" s="90"/>
      <c r="E137" s="90"/>
      <c r="F137" s="90"/>
      <c r="G137" s="90"/>
      <c r="H137" s="90"/>
      <c r="I137" s="90"/>
      <c r="J137" s="90"/>
      <c r="K137" s="90"/>
      <c r="L137" s="90"/>
      <c r="M137" s="403"/>
      <c r="N137" s="403"/>
      <c r="O137" s="403"/>
      <c r="P137" s="403"/>
      <c r="Q137" s="403"/>
      <c r="R137" s="403"/>
      <c r="S137" s="403"/>
      <c r="T137" s="403"/>
      <c r="U137" s="403"/>
      <c r="V137" s="403"/>
      <c r="W137" s="403"/>
      <c r="X137" s="403"/>
      <c r="Y137" s="403"/>
      <c r="Z137" s="403"/>
      <c r="AA137" s="403"/>
      <c r="AB137" s="403"/>
      <c r="AC137" s="403"/>
      <c r="AD137" s="403"/>
      <c r="AE137" s="403"/>
      <c r="AF137" s="403"/>
      <c r="AG137" s="403"/>
      <c r="AH137" s="403"/>
      <c r="AI137" s="403"/>
      <c r="AJ137" s="403"/>
      <c r="AK137" s="403"/>
      <c r="AL137" s="403"/>
      <c r="AM137" s="403"/>
      <c r="AN137" s="403"/>
      <c r="AO137" s="403"/>
      <c r="AP137" s="403"/>
      <c r="AQ137" s="403"/>
      <c r="AR137" s="403"/>
      <c r="AS137" s="403"/>
      <c r="AT137" s="403"/>
      <c r="AU137" s="403"/>
      <c r="AV137" s="403"/>
      <c r="AW137" s="403"/>
      <c r="AX137" s="403"/>
      <c r="AY137" s="403"/>
      <c r="AZ137" s="403"/>
      <c r="BA137" s="403"/>
      <c r="BB137" s="403"/>
      <c r="BC137" s="403"/>
      <c r="BD137" s="403"/>
      <c r="BE137" s="403"/>
      <c r="BF137" s="403"/>
      <c r="BG137" s="403"/>
      <c r="BH137" s="403"/>
      <c r="BI137" s="403"/>
      <c r="BJ137" s="403"/>
      <c r="BK137" s="403"/>
      <c r="BL137" s="403"/>
      <c r="BM137" s="403"/>
      <c r="BN137" s="403"/>
      <c r="BO137" s="403"/>
      <c r="BP137" s="403"/>
      <c r="BQ137" s="403"/>
      <c r="BR137" s="403"/>
      <c r="BS137" s="403"/>
      <c r="BT137" s="403"/>
      <c r="BU137" s="403"/>
      <c r="BV137" s="403"/>
      <c r="BW137" s="403"/>
      <c r="BX137" s="90"/>
      <c r="BY137" s="90"/>
      <c r="BZ137" s="72"/>
      <c r="CC137" s="407"/>
      <c r="CD137" s="408"/>
      <c r="CE137" s="408"/>
      <c r="CF137" s="408"/>
      <c r="CG137" s="408"/>
      <c r="CH137" s="409"/>
    </row>
    <row r="138" spans="1:97" ht="10.5" customHeight="1">
      <c r="A138" s="90"/>
      <c r="B138" s="90"/>
      <c r="C138" s="90"/>
      <c r="D138" s="90"/>
      <c r="E138" s="90"/>
      <c r="F138" s="90"/>
      <c r="G138" s="90"/>
      <c r="H138" s="90"/>
      <c r="I138" s="90"/>
      <c r="J138" s="90"/>
      <c r="K138" s="90"/>
      <c r="L138" s="90"/>
      <c r="M138" s="403" t="s">
        <v>142</v>
      </c>
      <c r="N138" s="403"/>
      <c r="O138" s="403"/>
      <c r="P138" s="403"/>
      <c r="Q138" s="403"/>
      <c r="R138" s="403"/>
      <c r="S138" s="403"/>
      <c r="T138" s="403"/>
      <c r="U138" s="403"/>
      <c r="V138" s="403"/>
      <c r="W138" s="403"/>
      <c r="X138" s="403"/>
      <c r="Y138" s="403"/>
      <c r="Z138" s="403"/>
      <c r="AA138" s="403"/>
      <c r="AB138" s="403"/>
      <c r="AC138" s="403"/>
      <c r="AD138" s="403"/>
      <c r="AE138" s="403"/>
      <c r="AF138" s="403"/>
      <c r="AG138" s="403"/>
      <c r="AH138" s="403"/>
      <c r="AI138" s="403"/>
      <c r="AJ138" s="403"/>
      <c r="AK138" s="403"/>
      <c r="AL138" s="403"/>
      <c r="AM138" s="403"/>
      <c r="AN138" s="403"/>
      <c r="AO138" s="403"/>
      <c r="AP138" s="403"/>
      <c r="AQ138" s="403"/>
      <c r="AR138" s="403"/>
      <c r="AS138" s="403"/>
      <c r="AT138" s="403"/>
      <c r="AU138" s="403"/>
      <c r="AV138" s="403"/>
      <c r="AW138" s="403"/>
      <c r="AX138" s="403"/>
      <c r="AY138" s="403"/>
      <c r="AZ138" s="403"/>
      <c r="BA138" s="403"/>
      <c r="BB138" s="403"/>
      <c r="BC138" s="403"/>
      <c r="BD138" s="403"/>
      <c r="BE138" s="403"/>
      <c r="BF138" s="403"/>
      <c r="BG138" s="403"/>
      <c r="BH138" s="403"/>
      <c r="BI138" s="403"/>
      <c r="BJ138" s="403"/>
      <c r="BK138" s="403"/>
      <c r="BL138" s="403"/>
      <c r="BM138" s="403"/>
      <c r="BN138" s="403"/>
      <c r="BO138" s="403"/>
      <c r="BP138" s="403"/>
      <c r="BQ138" s="403"/>
      <c r="BR138" s="403"/>
      <c r="BS138" s="403"/>
      <c r="BT138" s="403"/>
      <c r="BU138" s="403"/>
      <c r="BV138" s="403"/>
      <c r="BW138" s="403"/>
      <c r="BX138" s="90"/>
      <c r="BY138" s="90"/>
      <c r="BZ138" s="90"/>
      <c r="CC138" s="88"/>
      <c r="CD138" s="44"/>
      <c r="CE138" s="44"/>
      <c r="CF138" s="44"/>
      <c r="CG138" s="44"/>
      <c r="CH138" s="89"/>
    </row>
    <row r="139" spans="1:97" ht="10.5" customHeight="1">
      <c r="A139" s="90"/>
      <c r="B139" s="90"/>
      <c r="C139" s="90"/>
      <c r="D139" s="90"/>
      <c r="E139" s="90"/>
      <c r="F139" s="90"/>
      <c r="G139" s="90"/>
      <c r="H139" s="90"/>
      <c r="I139" s="90"/>
      <c r="J139" s="90"/>
      <c r="K139" s="90"/>
      <c r="L139" s="90"/>
      <c r="M139" s="403"/>
      <c r="N139" s="403"/>
      <c r="O139" s="403"/>
      <c r="P139" s="403"/>
      <c r="Q139" s="403"/>
      <c r="R139" s="403"/>
      <c r="S139" s="403"/>
      <c r="T139" s="403"/>
      <c r="U139" s="403"/>
      <c r="V139" s="403"/>
      <c r="W139" s="403"/>
      <c r="X139" s="403"/>
      <c r="Y139" s="403"/>
      <c r="Z139" s="403"/>
      <c r="AA139" s="403"/>
      <c r="AB139" s="403"/>
      <c r="AC139" s="403"/>
      <c r="AD139" s="403"/>
      <c r="AE139" s="403"/>
      <c r="AF139" s="403"/>
      <c r="AG139" s="403"/>
      <c r="AH139" s="403"/>
      <c r="AI139" s="403"/>
      <c r="AJ139" s="403"/>
      <c r="AK139" s="403"/>
      <c r="AL139" s="403"/>
      <c r="AM139" s="403"/>
      <c r="AN139" s="403"/>
      <c r="AO139" s="403"/>
      <c r="AP139" s="403"/>
      <c r="AQ139" s="403"/>
      <c r="AR139" s="403"/>
      <c r="AS139" s="403"/>
      <c r="AT139" s="403"/>
      <c r="AU139" s="403"/>
      <c r="AV139" s="403"/>
      <c r="AW139" s="403"/>
      <c r="AX139" s="403"/>
      <c r="AY139" s="403"/>
      <c r="AZ139" s="403"/>
      <c r="BA139" s="403"/>
      <c r="BB139" s="403"/>
      <c r="BC139" s="403"/>
      <c r="BD139" s="403"/>
      <c r="BE139" s="403"/>
      <c r="BF139" s="403"/>
      <c r="BG139" s="403"/>
      <c r="BH139" s="403"/>
      <c r="BI139" s="403"/>
      <c r="BJ139" s="403"/>
      <c r="BK139" s="403"/>
      <c r="BL139" s="403"/>
      <c r="BM139" s="403"/>
      <c r="BN139" s="403"/>
      <c r="BO139" s="403"/>
      <c r="BP139" s="403"/>
      <c r="BQ139" s="403"/>
      <c r="BR139" s="403"/>
      <c r="BS139" s="403"/>
      <c r="BT139" s="403"/>
      <c r="BU139" s="403"/>
      <c r="BV139" s="403"/>
      <c r="BW139" s="403"/>
      <c r="BX139" s="90"/>
      <c r="BY139" s="90"/>
      <c r="BZ139" s="90"/>
      <c r="CC139" s="88"/>
      <c r="CD139" s="44"/>
      <c r="CE139" s="44"/>
      <c r="CF139" s="44"/>
      <c r="CG139" s="44"/>
      <c r="CH139" s="89"/>
    </row>
    <row r="140" spans="1:97" ht="10.5" customHeight="1">
      <c r="A140" s="90"/>
      <c r="B140" s="90"/>
      <c r="C140" s="90"/>
      <c r="D140" s="90"/>
      <c r="E140" s="90"/>
      <c r="F140" s="90"/>
      <c r="G140" s="90"/>
      <c r="H140" s="90"/>
      <c r="I140" s="90"/>
      <c r="J140" s="90"/>
      <c r="K140" s="90"/>
      <c r="L140" s="90"/>
      <c r="M140" s="403" t="s">
        <v>143</v>
      </c>
      <c r="N140" s="403"/>
      <c r="O140" s="403"/>
      <c r="P140" s="403"/>
      <c r="Q140" s="403"/>
      <c r="R140" s="403"/>
      <c r="S140" s="403"/>
      <c r="T140" s="403"/>
      <c r="U140" s="403"/>
      <c r="V140" s="403"/>
      <c r="W140" s="403"/>
      <c r="X140" s="403"/>
      <c r="Y140" s="403"/>
      <c r="Z140" s="403"/>
      <c r="AA140" s="403"/>
      <c r="AB140" s="403"/>
      <c r="AC140" s="403"/>
      <c r="AD140" s="403"/>
      <c r="AE140" s="403"/>
      <c r="AF140" s="403"/>
      <c r="AG140" s="403"/>
      <c r="AH140" s="403"/>
      <c r="AI140" s="403"/>
      <c r="AJ140" s="403"/>
      <c r="AK140" s="403"/>
      <c r="AL140" s="403"/>
      <c r="AM140" s="403"/>
      <c r="AN140" s="403"/>
      <c r="AO140" s="403"/>
      <c r="AP140" s="403"/>
      <c r="AQ140" s="403"/>
      <c r="AR140" s="403"/>
      <c r="AS140" s="403"/>
      <c r="AT140" s="403"/>
      <c r="AU140" s="403"/>
      <c r="AV140" s="403"/>
      <c r="AW140" s="403"/>
      <c r="AX140" s="403"/>
      <c r="AY140" s="403"/>
      <c r="AZ140" s="403"/>
      <c r="BA140" s="403"/>
      <c r="BB140" s="403"/>
      <c r="BC140" s="403"/>
      <c r="BD140" s="403"/>
      <c r="BE140" s="403"/>
      <c r="BF140" s="403"/>
      <c r="BG140" s="403"/>
      <c r="BH140" s="403"/>
      <c r="BI140" s="403"/>
      <c r="BJ140" s="403"/>
      <c r="BK140" s="403"/>
      <c r="BL140" s="403"/>
      <c r="BM140" s="403"/>
      <c r="BN140" s="403"/>
      <c r="BO140" s="403"/>
      <c r="BP140" s="403"/>
      <c r="BQ140" s="403"/>
      <c r="BR140" s="403"/>
      <c r="BS140" s="403"/>
      <c r="BT140" s="403"/>
      <c r="BU140" s="403"/>
      <c r="BV140" s="403"/>
      <c r="BW140" s="403"/>
      <c r="BX140" s="90"/>
      <c r="BY140" s="90"/>
      <c r="BZ140" s="90"/>
      <c r="CC140" s="88"/>
      <c r="CD140" s="44"/>
      <c r="CE140" s="44"/>
      <c r="CF140" s="44"/>
      <c r="CG140" s="44"/>
      <c r="CH140" s="89"/>
    </row>
    <row r="141" spans="1:97" ht="10.5" customHeight="1">
      <c r="A141" s="90"/>
      <c r="B141" s="90"/>
      <c r="C141" s="90"/>
      <c r="D141" s="90"/>
      <c r="E141" s="90"/>
      <c r="F141" s="90"/>
      <c r="G141" s="90"/>
      <c r="H141" s="90"/>
      <c r="I141" s="90"/>
      <c r="J141" s="90"/>
      <c r="K141" s="90"/>
      <c r="L141" s="90"/>
      <c r="M141" s="403"/>
      <c r="N141" s="403"/>
      <c r="O141" s="403"/>
      <c r="P141" s="403"/>
      <c r="Q141" s="403"/>
      <c r="R141" s="403"/>
      <c r="S141" s="403"/>
      <c r="T141" s="403"/>
      <c r="U141" s="403"/>
      <c r="V141" s="403"/>
      <c r="W141" s="403"/>
      <c r="X141" s="403"/>
      <c r="Y141" s="403"/>
      <c r="Z141" s="403"/>
      <c r="AA141" s="403"/>
      <c r="AB141" s="403"/>
      <c r="AC141" s="403"/>
      <c r="AD141" s="403"/>
      <c r="AE141" s="403"/>
      <c r="AF141" s="403"/>
      <c r="AG141" s="403"/>
      <c r="AH141" s="403"/>
      <c r="AI141" s="403"/>
      <c r="AJ141" s="403"/>
      <c r="AK141" s="403"/>
      <c r="AL141" s="403"/>
      <c r="AM141" s="403"/>
      <c r="AN141" s="403"/>
      <c r="AO141" s="403"/>
      <c r="AP141" s="403"/>
      <c r="AQ141" s="403"/>
      <c r="AR141" s="403"/>
      <c r="AS141" s="403"/>
      <c r="AT141" s="403"/>
      <c r="AU141" s="403"/>
      <c r="AV141" s="403"/>
      <c r="AW141" s="403"/>
      <c r="AX141" s="403"/>
      <c r="AY141" s="403"/>
      <c r="AZ141" s="403"/>
      <c r="BA141" s="403"/>
      <c r="BB141" s="403"/>
      <c r="BC141" s="403"/>
      <c r="BD141" s="403"/>
      <c r="BE141" s="403"/>
      <c r="BF141" s="403"/>
      <c r="BG141" s="403"/>
      <c r="BH141" s="403"/>
      <c r="BI141" s="403"/>
      <c r="BJ141" s="403"/>
      <c r="BK141" s="403"/>
      <c r="BL141" s="403"/>
      <c r="BM141" s="403"/>
      <c r="BN141" s="403"/>
      <c r="BO141" s="403"/>
      <c r="BP141" s="403"/>
      <c r="BQ141" s="403"/>
      <c r="BR141" s="403"/>
      <c r="BS141" s="403"/>
      <c r="BT141" s="403"/>
      <c r="BU141" s="403"/>
      <c r="BV141" s="403"/>
      <c r="BW141" s="403"/>
      <c r="BX141" s="90"/>
      <c r="BY141" s="90"/>
      <c r="BZ141" s="72"/>
      <c r="CC141" s="88"/>
      <c r="CD141" s="44"/>
      <c r="CE141" s="44"/>
      <c r="CF141" s="44"/>
      <c r="CG141" s="44"/>
      <c r="CH141" s="89"/>
    </row>
    <row r="142" spans="1:97" ht="10.5" customHeight="1" thickBot="1">
      <c r="A142" s="90"/>
      <c r="B142" s="90"/>
      <c r="C142" s="90"/>
      <c r="D142" s="90"/>
      <c r="E142" s="90"/>
      <c r="F142" s="90"/>
      <c r="G142" s="90"/>
      <c r="H142" s="90"/>
      <c r="I142" s="90"/>
      <c r="J142" s="90"/>
      <c r="K142" s="90"/>
      <c r="L142" s="90"/>
      <c r="M142" s="403" t="s">
        <v>144</v>
      </c>
      <c r="N142" s="403"/>
      <c r="O142" s="403"/>
      <c r="P142" s="403"/>
      <c r="Q142" s="403"/>
      <c r="R142" s="403"/>
      <c r="S142" s="403"/>
      <c r="T142" s="403"/>
      <c r="U142" s="403"/>
      <c r="V142" s="403"/>
      <c r="W142" s="403"/>
      <c r="X142" s="403"/>
      <c r="Y142" s="403"/>
      <c r="Z142" s="403"/>
      <c r="AA142" s="403"/>
      <c r="AB142" s="403"/>
      <c r="AC142" s="403"/>
      <c r="AD142" s="403"/>
      <c r="AE142" s="403"/>
      <c r="AF142" s="403"/>
      <c r="AG142" s="403"/>
      <c r="AH142" s="403"/>
      <c r="AI142" s="403"/>
      <c r="AJ142" s="403"/>
      <c r="AK142" s="403"/>
      <c r="AL142" s="403"/>
      <c r="AM142" s="403"/>
      <c r="AN142" s="403"/>
      <c r="AO142" s="403"/>
      <c r="AP142" s="403"/>
      <c r="AQ142" s="403"/>
      <c r="AR142" s="403"/>
      <c r="AS142" s="403"/>
      <c r="AT142" s="403"/>
      <c r="AU142" s="403"/>
      <c r="AV142" s="403"/>
      <c r="AW142" s="403"/>
      <c r="AX142" s="403"/>
      <c r="AY142" s="403"/>
      <c r="AZ142" s="403"/>
      <c r="BA142" s="403"/>
      <c r="BB142" s="403"/>
      <c r="BC142" s="403"/>
      <c r="BD142" s="403"/>
      <c r="BE142" s="403"/>
      <c r="BF142" s="403"/>
      <c r="BG142" s="403"/>
      <c r="BH142" s="403"/>
      <c r="BI142" s="403"/>
      <c r="BJ142" s="403"/>
      <c r="BK142" s="403"/>
      <c r="BL142" s="403"/>
      <c r="BM142" s="403"/>
      <c r="BN142" s="403"/>
      <c r="BO142" s="403"/>
      <c r="BP142" s="403"/>
      <c r="BQ142" s="403"/>
      <c r="BR142" s="403"/>
      <c r="BS142" s="403"/>
      <c r="BT142" s="403"/>
      <c r="BU142" s="403"/>
      <c r="BV142" s="403"/>
      <c r="BW142" s="403"/>
      <c r="BX142" s="90"/>
      <c r="BY142" s="90"/>
      <c r="CC142" s="190"/>
      <c r="CD142" s="191"/>
      <c r="CE142" s="191"/>
      <c r="CF142" s="191"/>
      <c r="CG142" s="191"/>
      <c r="CH142" s="192"/>
    </row>
    <row r="143" spans="1:97" ht="10.5" customHeight="1" thickTop="1">
      <c r="A143" s="90"/>
      <c r="B143" s="90"/>
      <c r="C143" s="90"/>
      <c r="D143" s="90"/>
      <c r="E143" s="90"/>
      <c r="F143" s="90"/>
      <c r="G143" s="90"/>
      <c r="H143" s="90"/>
      <c r="I143" s="90"/>
      <c r="J143" s="90"/>
      <c r="K143" s="90"/>
      <c r="L143" s="90"/>
      <c r="M143" s="403"/>
      <c r="N143" s="403"/>
      <c r="O143" s="403"/>
      <c r="P143" s="403"/>
      <c r="Q143" s="403"/>
      <c r="R143" s="403"/>
      <c r="S143" s="403"/>
      <c r="T143" s="403"/>
      <c r="U143" s="403"/>
      <c r="V143" s="403"/>
      <c r="W143" s="403"/>
      <c r="X143" s="403"/>
      <c r="Y143" s="403"/>
      <c r="Z143" s="403"/>
      <c r="AA143" s="403"/>
      <c r="AB143" s="403"/>
      <c r="AC143" s="403"/>
      <c r="AD143" s="403"/>
      <c r="AE143" s="403"/>
      <c r="AF143" s="403"/>
      <c r="AG143" s="403"/>
      <c r="AH143" s="403"/>
      <c r="AI143" s="403"/>
      <c r="AJ143" s="403"/>
      <c r="AK143" s="403"/>
      <c r="AL143" s="403"/>
      <c r="AM143" s="403"/>
      <c r="AN143" s="403"/>
      <c r="AO143" s="403"/>
      <c r="AP143" s="403"/>
      <c r="AQ143" s="403"/>
      <c r="AR143" s="403"/>
      <c r="AS143" s="403"/>
      <c r="AT143" s="403"/>
      <c r="AU143" s="403"/>
      <c r="AV143" s="403"/>
      <c r="AW143" s="403"/>
      <c r="AX143" s="403"/>
      <c r="AY143" s="403"/>
      <c r="AZ143" s="403"/>
      <c r="BA143" s="403"/>
      <c r="BB143" s="403"/>
      <c r="BC143" s="403"/>
      <c r="BD143" s="403"/>
      <c r="BE143" s="403"/>
      <c r="BF143" s="403"/>
      <c r="BG143" s="403"/>
      <c r="BH143" s="403"/>
      <c r="BI143" s="403"/>
      <c r="BJ143" s="403"/>
      <c r="BK143" s="403"/>
      <c r="BL143" s="403"/>
      <c r="BM143" s="403"/>
      <c r="BN143" s="403"/>
      <c r="BO143" s="403"/>
      <c r="BP143" s="403"/>
      <c r="BQ143" s="403"/>
      <c r="BR143" s="403"/>
      <c r="BS143" s="403"/>
      <c r="BT143" s="403"/>
      <c r="BU143" s="403"/>
      <c r="BV143" s="403"/>
      <c r="BW143" s="403"/>
      <c r="BX143" s="90"/>
      <c r="BY143" s="90"/>
    </row>
    <row r="144" spans="1:97" ht="10.5" customHeight="1">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90"/>
      <c r="AQ144" s="90"/>
      <c r="AR144" s="90"/>
      <c r="AS144" s="90"/>
      <c r="AT144" s="90"/>
      <c r="AU144" s="90"/>
      <c r="AV144" s="90"/>
      <c r="AW144" s="90"/>
      <c r="AX144" s="90"/>
      <c r="AY144" s="90"/>
      <c r="AZ144" s="90"/>
      <c r="BA144" s="90"/>
      <c r="BB144" s="90"/>
      <c r="BC144" s="90"/>
      <c r="BD144" s="90"/>
      <c r="BE144" s="90"/>
      <c r="BF144" s="90"/>
      <c r="BG144" s="90"/>
      <c r="BH144" s="90"/>
      <c r="BI144" s="90"/>
      <c r="BJ144" s="90"/>
      <c r="BK144" s="90"/>
      <c r="BL144" s="90"/>
      <c r="BM144" s="90"/>
      <c r="BN144" s="90"/>
      <c r="BO144" s="90"/>
      <c r="BP144" s="90"/>
      <c r="BQ144" s="90"/>
      <c r="BR144" s="90"/>
      <c r="BS144" s="90"/>
      <c r="BT144" s="90"/>
      <c r="BU144" s="90"/>
      <c r="BV144" s="90"/>
      <c r="BW144" s="90"/>
      <c r="BX144" s="90"/>
      <c r="BY144" s="90"/>
    </row>
    <row r="145" spans="1:77" ht="10.5" customHeight="1">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c r="AA145" s="90"/>
      <c r="AB145" s="90"/>
      <c r="AC145" s="90"/>
      <c r="AD145" s="90"/>
      <c r="AE145" s="90"/>
      <c r="AF145" s="90"/>
      <c r="AG145" s="90"/>
      <c r="AH145" s="90"/>
      <c r="AI145" s="90"/>
      <c r="AJ145" s="90"/>
      <c r="AK145" s="90"/>
      <c r="AL145" s="90"/>
      <c r="AM145" s="90"/>
      <c r="AN145" s="90"/>
      <c r="AO145" s="90"/>
      <c r="AP145" s="90"/>
      <c r="AQ145" s="90"/>
      <c r="AR145" s="90"/>
      <c r="AS145" s="90"/>
      <c r="AT145" s="90"/>
      <c r="AU145" s="90"/>
      <c r="AV145" s="90"/>
      <c r="AW145" s="90"/>
      <c r="AX145" s="90"/>
      <c r="AY145" s="90"/>
      <c r="AZ145" s="90"/>
      <c r="BA145" s="90"/>
      <c r="BB145" s="90"/>
      <c r="BC145" s="90"/>
      <c r="BD145" s="90"/>
      <c r="BE145" s="90"/>
      <c r="BF145" s="90"/>
      <c r="BG145" s="90"/>
      <c r="BH145" s="90"/>
      <c r="BI145" s="90"/>
      <c r="BJ145" s="90"/>
      <c r="BK145" s="90"/>
      <c r="BL145" s="90"/>
      <c r="BM145" s="90"/>
      <c r="BN145" s="90"/>
      <c r="BO145" s="90"/>
      <c r="BP145" s="90"/>
      <c r="BQ145" s="90"/>
      <c r="BR145" s="90"/>
      <c r="BS145" s="90"/>
      <c r="BT145" s="90"/>
      <c r="BU145" s="90"/>
      <c r="BV145" s="90"/>
      <c r="BW145" s="90"/>
      <c r="BX145" s="90"/>
      <c r="BY145" s="90"/>
    </row>
  </sheetData>
  <mergeCells count="272">
    <mergeCell ref="G99:BF103"/>
    <mergeCell ref="N104:BA106"/>
    <mergeCell ref="N107:BB109"/>
    <mergeCell ref="M110:BA113"/>
    <mergeCell ref="G116:H118"/>
    <mergeCell ref="I116:J118"/>
    <mergeCell ref="K116:L118"/>
    <mergeCell ref="O116:P118"/>
    <mergeCell ref="Q116:R118"/>
    <mergeCell ref="S116:T118"/>
    <mergeCell ref="U116:V118"/>
    <mergeCell ref="N87:BB89"/>
    <mergeCell ref="M90:BA93"/>
    <mergeCell ref="G96:H98"/>
    <mergeCell ref="I96:J98"/>
    <mergeCell ref="K96:L98"/>
    <mergeCell ref="O96:P98"/>
    <mergeCell ref="Q96:R98"/>
    <mergeCell ref="S96:T98"/>
    <mergeCell ref="U96:V98"/>
    <mergeCell ref="G76:H78"/>
    <mergeCell ref="I76:J78"/>
    <mergeCell ref="K76:L78"/>
    <mergeCell ref="O76:P78"/>
    <mergeCell ref="Q76:R78"/>
    <mergeCell ref="S76:T78"/>
    <mergeCell ref="U76:V78"/>
    <mergeCell ref="G79:BF83"/>
    <mergeCell ref="N84:BA86"/>
    <mergeCell ref="BI97:BT101"/>
    <mergeCell ref="BU97:CA101"/>
    <mergeCell ref="BI117:BT121"/>
    <mergeCell ref="BU117:CA121"/>
    <mergeCell ref="G36:H38"/>
    <mergeCell ref="I36:J38"/>
    <mergeCell ref="K36:L38"/>
    <mergeCell ref="O36:P38"/>
    <mergeCell ref="Q36:R38"/>
    <mergeCell ref="S36:T38"/>
    <mergeCell ref="U36:V38"/>
    <mergeCell ref="G39:BF43"/>
    <mergeCell ref="N44:BA46"/>
    <mergeCell ref="N47:BB49"/>
    <mergeCell ref="M50:BA53"/>
    <mergeCell ref="G56:H58"/>
    <mergeCell ref="I56:J58"/>
    <mergeCell ref="K56:L58"/>
    <mergeCell ref="O56:P58"/>
    <mergeCell ref="Q56:R58"/>
    <mergeCell ref="S56:T58"/>
    <mergeCell ref="U56:V58"/>
    <mergeCell ref="G59:BF63"/>
    <mergeCell ref="N64:BA66"/>
    <mergeCell ref="CD35:CH38"/>
    <mergeCell ref="CD55:CH58"/>
    <mergeCell ref="CD75:CH78"/>
    <mergeCell ref="CD95:CH98"/>
    <mergeCell ref="CD115:CH118"/>
    <mergeCell ref="CL125:CS128"/>
    <mergeCell ref="BI126:CA127"/>
    <mergeCell ref="CJ129:CK132"/>
    <mergeCell ref="CL129:CS132"/>
    <mergeCell ref="CJ101:CK104"/>
    <mergeCell ref="CL101:CS104"/>
    <mergeCell ref="BI102:CA102"/>
    <mergeCell ref="BI103:CA103"/>
    <mergeCell ref="CE103:CG105"/>
    <mergeCell ref="CJ49:CK52"/>
    <mergeCell ref="CL49:CS52"/>
    <mergeCell ref="BI63:CA63"/>
    <mergeCell ref="CE63:CG65"/>
    <mergeCell ref="BI37:BT41"/>
    <mergeCell ref="BU37:CA41"/>
    <mergeCell ref="BI57:BT61"/>
    <mergeCell ref="BU57:CA61"/>
    <mergeCell ref="BI77:BT81"/>
    <mergeCell ref="BU77:CA81"/>
    <mergeCell ref="M136:BW137"/>
    <mergeCell ref="CC136:CH137"/>
    <mergeCell ref="A115:B134"/>
    <mergeCell ref="BI115:BT116"/>
    <mergeCell ref="BU115:CA116"/>
    <mergeCell ref="CJ125:CK128"/>
    <mergeCell ref="C127:G129"/>
    <mergeCell ref="BK128:BL131"/>
    <mergeCell ref="BC130:BG134"/>
    <mergeCell ref="G119:BF123"/>
    <mergeCell ref="N124:BA126"/>
    <mergeCell ref="N127:BB129"/>
    <mergeCell ref="M130:BA133"/>
    <mergeCell ref="M138:BW139"/>
    <mergeCell ref="M140:BW141"/>
    <mergeCell ref="M142:BW143"/>
    <mergeCell ref="BN128:BO131"/>
    <mergeCell ref="BQ128:BR131"/>
    <mergeCell ref="BT128:BU131"/>
    <mergeCell ref="BW128:BX131"/>
    <mergeCell ref="CJ115:CS116"/>
    <mergeCell ref="D116:E117"/>
    <mergeCell ref="M116:N118"/>
    <mergeCell ref="CJ117:CK120"/>
    <mergeCell ref="CL117:CS120"/>
    <mergeCell ref="CJ121:CK124"/>
    <mergeCell ref="CL121:CS124"/>
    <mergeCell ref="BI122:CA122"/>
    <mergeCell ref="BI123:CA123"/>
    <mergeCell ref="CE123:CG125"/>
    <mergeCell ref="C124:F126"/>
    <mergeCell ref="C104:F106"/>
    <mergeCell ref="CJ105:CK108"/>
    <mergeCell ref="CL105:CS108"/>
    <mergeCell ref="BI106:CA107"/>
    <mergeCell ref="C107:G109"/>
    <mergeCell ref="BK108:BL111"/>
    <mergeCell ref="BC110:BG114"/>
    <mergeCell ref="BN108:BO111"/>
    <mergeCell ref="BQ108:BR111"/>
    <mergeCell ref="BT108:BU111"/>
    <mergeCell ref="BW108:BX111"/>
    <mergeCell ref="CJ109:CK112"/>
    <mergeCell ref="CL109:CS112"/>
    <mergeCell ref="C87:G89"/>
    <mergeCell ref="CL89:CS92"/>
    <mergeCell ref="BC90:BG94"/>
    <mergeCell ref="A95:B114"/>
    <mergeCell ref="BI95:BT96"/>
    <mergeCell ref="BU95:CA96"/>
    <mergeCell ref="CJ95:CS96"/>
    <mergeCell ref="D96:E97"/>
    <mergeCell ref="M96:N98"/>
    <mergeCell ref="BK88:BL91"/>
    <mergeCell ref="BN88:BO91"/>
    <mergeCell ref="BQ88:BR91"/>
    <mergeCell ref="BT88:BU91"/>
    <mergeCell ref="BW88:BX91"/>
    <mergeCell ref="CJ89:CK92"/>
    <mergeCell ref="CJ97:CK100"/>
    <mergeCell ref="CL97:CS100"/>
    <mergeCell ref="A75:B94"/>
    <mergeCell ref="BI75:BT76"/>
    <mergeCell ref="BU75:CA76"/>
    <mergeCell ref="CJ75:CS76"/>
    <mergeCell ref="D76:E77"/>
    <mergeCell ref="M76:N78"/>
    <mergeCell ref="CJ77:CK80"/>
    <mergeCell ref="CL77:CS80"/>
    <mergeCell ref="CJ81:CK84"/>
    <mergeCell ref="CL81:CS84"/>
    <mergeCell ref="BI82:CA82"/>
    <mergeCell ref="BI83:CA83"/>
    <mergeCell ref="CE83:CG85"/>
    <mergeCell ref="C84:F86"/>
    <mergeCell ref="CJ85:CK88"/>
    <mergeCell ref="CL85:CS88"/>
    <mergeCell ref="BI86:CA87"/>
    <mergeCell ref="C64:F66"/>
    <mergeCell ref="CJ65:CK68"/>
    <mergeCell ref="CJ57:CK60"/>
    <mergeCell ref="CL65:CS68"/>
    <mergeCell ref="BI66:CA67"/>
    <mergeCell ref="C67:G69"/>
    <mergeCell ref="BK68:BL71"/>
    <mergeCell ref="BN68:BO71"/>
    <mergeCell ref="BQ68:BR71"/>
    <mergeCell ref="BT68:BU71"/>
    <mergeCell ref="BW68:BX71"/>
    <mergeCell ref="CJ69:CK72"/>
    <mergeCell ref="CL69:CS72"/>
    <mergeCell ref="BC70:BG74"/>
    <mergeCell ref="N67:BB69"/>
    <mergeCell ref="M70:BA73"/>
    <mergeCell ref="CJ45:CK48"/>
    <mergeCell ref="CL45:CS48"/>
    <mergeCell ref="BC50:BG54"/>
    <mergeCell ref="A55:B74"/>
    <mergeCell ref="BI55:BT56"/>
    <mergeCell ref="BU55:CA56"/>
    <mergeCell ref="CJ55:CS56"/>
    <mergeCell ref="D56:E57"/>
    <mergeCell ref="M56:N58"/>
    <mergeCell ref="BK48:BL51"/>
    <mergeCell ref="BN48:BO51"/>
    <mergeCell ref="BQ48:BR51"/>
    <mergeCell ref="BT48:BU51"/>
    <mergeCell ref="CL57:CS60"/>
    <mergeCell ref="CJ61:CK64"/>
    <mergeCell ref="CL61:CS64"/>
    <mergeCell ref="BI62:CA62"/>
    <mergeCell ref="BW48:BX51"/>
    <mergeCell ref="W32:AR33"/>
    <mergeCell ref="BA32:BV33"/>
    <mergeCell ref="A35:B54"/>
    <mergeCell ref="BI35:BT36"/>
    <mergeCell ref="BU35:CA36"/>
    <mergeCell ref="BI46:CA47"/>
    <mergeCell ref="C47:G49"/>
    <mergeCell ref="CJ35:CS36"/>
    <mergeCell ref="D36:E37"/>
    <mergeCell ref="M36:N38"/>
    <mergeCell ref="CJ37:CK40"/>
    <mergeCell ref="CL37:CS40"/>
    <mergeCell ref="CJ41:CK44"/>
    <mergeCell ref="CL41:CS44"/>
    <mergeCell ref="BI42:CA42"/>
    <mergeCell ref="BI43:CA43"/>
    <mergeCell ref="CE43:CG45"/>
    <mergeCell ref="C44:F46"/>
    <mergeCell ref="CY15:CY16"/>
    <mergeCell ref="W22:AA24"/>
    <mergeCell ref="A26:S27"/>
    <mergeCell ref="BT27:BV29"/>
    <mergeCell ref="A28:S29"/>
    <mergeCell ref="X13:Y14"/>
    <mergeCell ref="AG13:AH15"/>
    <mergeCell ref="CW13:CW14"/>
    <mergeCell ref="CX13:CX14"/>
    <mergeCell ref="A15:S19"/>
    <mergeCell ref="CW15:CW16"/>
    <mergeCell ref="CX15:CX16"/>
    <mergeCell ref="AA13:AB15"/>
    <mergeCell ref="AC13:AD15"/>
    <mergeCell ref="AE13:AF15"/>
    <mergeCell ref="AI13:AJ15"/>
    <mergeCell ref="AK13:AL15"/>
    <mergeCell ref="AM13:AN15"/>
    <mergeCell ref="AO13:AP15"/>
    <mergeCell ref="AA17:BV21"/>
    <mergeCell ref="AG22:BR24"/>
    <mergeCell ref="AG26:BR30"/>
    <mergeCell ref="BY21:CS23"/>
    <mergeCell ref="CB28:CS30"/>
    <mergeCell ref="CW11:CW12"/>
    <mergeCell ref="CX11:CX12"/>
    <mergeCell ref="A12:D14"/>
    <mergeCell ref="E12:I14"/>
    <mergeCell ref="J12:L14"/>
    <mergeCell ref="M12:N14"/>
    <mergeCell ref="O12:Q14"/>
    <mergeCell ref="R12:S14"/>
    <mergeCell ref="U12:V31"/>
    <mergeCell ref="BA12:BV13"/>
    <mergeCell ref="A30:H31"/>
    <mergeCell ref="I30:N31"/>
    <mergeCell ref="O30:S31"/>
    <mergeCell ref="A20:N20"/>
    <mergeCell ref="A22:O22"/>
    <mergeCell ref="A24:S25"/>
    <mergeCell ref="CZ7:CZ8"/>
    <mergeCell ref="DA7:DA8"/>
    <mergeCell ref="DB7:DB8"/>
    <mergeCell ref="AY8:AZ9"/>
    <mergeCell ref="E9:AL10"/>
    <mergeCell ref="CW9:CW10"/>
    <mergeCell ref="CX9:CX10"/>
    <mergeCell ref="CR5:CS6"/>
    <mergeCell ref="CW5:CW6"/>
    <mergeCell ref="CX5:CX6"/>
    <mergeCell ref="E6:AL8"/>
    <mergeCell ref="CB7:CE9"/>
    <mergeCell ref="CH7:CO9"/>
    <mergeCell ref="CR7:CS9"/>
    <mergeCell ref="CW7:CW8"/>
    <mergeCell ref="CX7:CX8"/>
    <mergeCell ref="CP1:CS2"/>
    <mergeCell ref="I2:AF5"/>
    <mergeCell ref="AS3:AT9"/>
    <mergeCell ref="CB3:CS4"/>
    <mergeCell ref="CB5:CE6"/>
    <mergeCell ref="CF5:CG9"/>
    <mergeCell ref="CH5:CO6"/>
    <mergeCell ref="CP5:CQ9"/>
    <mergeCell ref="CY7:CY8"/>
  </mergeCells>
  <phoneticPr fontId="4"/>
  <dataValidations count="1">
    <dataValidation type="list" allowBlank="1" showInputMessage="1" showErrorMessage="1" sqref="BL52:BM52 BL44:BM44 BJ49:BJ51 BK48:BL51 BL112:BM112 BL72:BM72 BL92:BM92 BL104:BM104 BL64:BM64 BJ69:BJ71 BL84:BM84 BJ109:BJ111 BJ89:BJ91 BK68:BL71 BK88:BL91 BK108:BL111 BL132:BM132 BL124:BM124 BJ129:BJ131 BK128:BL131" xr:uid="{8E8E71FB-A0B8-44FA-98D2-B7BD6661DBB5}">
      <formula1>"歳暮,中元"</formula1>
    </dataValidation>
  </dataValidations>
  <printOptions verticalCentered="1"/>
  <pageMargins left="0.19685039370078741" right="0" top="0" bottom="0" header="0" footer="0"/>
  <pageSetup paperSize="9" scale="56"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3"/>
    <pageSetUpPr autoPageBreaks="0"/>
  </sheetPr>
  <dimension ref="A1:BV25690"/>
  <sheetViews>
    <sheetView zoomScale="70" zoomScaleNormal="70" zoomScaleSheetLayoutView="75" workbookViewId="0">
      <pane xSplit="7" ySplit="2" topLeftCell="H3" activePane="bottomRight" state="frozen"/>
      <selection activeCell="CQ7" sqref="CQ7:CQ8"/>
      <selection pane="topRight" activeCell="CQ7" sqref="CQ7:CQ8"/>
      <selection pane="bottomLeft" activeCell="CQ7" sqref="CQ7:CQ8"/>
      <selection pane="bottomRight" activeCell="A4" sqref="A4:XFD366"/>
    </sheetView>
  </sheetViews>
  <sheetFormatPr defaultRowHeight="17.25" outlineLevelCol="1"/>
  <cols>
    <col min="1" max="1" width="5.125" style="4" customWidth="1"/>
    <col min="2" max="2" width="10.375" style="4" customWidth="1" outlineLevel="1"/>
    <col min="3" max="3" width="7.125" style="1" customWidth="1" outlineLevel="1"/>
    <col min="4" max="4" width="7.125" style="202" customWidth="1" outlineLevel="1"/>
    <col min="5" max="5" width="10" style="3" customWidth="1" outlineLevel="1"/>
    <col min="6" max="6" width="13.25" style="2" customWidth="1"/>
    <col min="7" max="7" width="31.625" style="1" customWidth="1"/>
    <col min="8" max="8" width="9.625" style="1" customWidth="1"/>
    <col min="9" max="9" width="8.625" style="1" customWidth="1"/>
    <col min="10" max="10" width="13.625" style="1" customWidth="1"/>
    <col min="11" max="12" width="12.625" style="1" customWidth="1"/>
    <col min="13" max="14" width="18.625" style="1" customWidth="1"/>
    <col min="15" max="17" width="14.125" style="1" customWidth="1"/>
    <col min="18" max="18" width="8.125" style="1" customWidth="1"/>
    <col min="19" max="20" width="12.625" style="1" customWidth="1"/>
    <col min="21" max="22" width="18.625" style="1" customWidth="1"/>
    <col min="23" max="23" width="11.5" style="1" customWidth="1"/>
    <col min="24" max="24" width="17" style="1" customWidth="1"/>
    <col min="25" max="25" width="23.125" style="1" customWidth="1" collapsed="1"/>
    <col min="26" max="26" width="11.375" style="1" customWidth="1"/>
    <col min="27" max="27" width="20.875" style="1" customWidth="1"/>
    <col min="28" max="28" width="17.5" style="1" customWidth="1"/>
    <col min="29" max="29" width="10.5" style="1" customWidth="1"/>
    <col min="30" max="30" width="19.375" style="1" customWidth="1"/>
    <col min="31" max="31" width="19.25" style="1" customWidth="1"/>
    <col min="32" max="32" width="15" style="1" customWidth="1"/>
    <col min="33" max="33" width="28.375" style="1" customWidth="1"/>
    <col min="34" max="34" width="10.625" style="1" customWidth="1"/>
    <col min="35" max="35" width="11.625" style="1" customWidth="1"/>
    <col min="36" max="36" width="11.5" style="1" customWidth="1"/>
    <col min="37" max="37" width="6.625" style="1" customWidth="1"/>
    <col min="38" max="38" width="28.375" style="1" customWidth="1"/>
    <col min="39" max="39" width="17.5" style="1" customWidth="1"/>
    <col min="40" max="40" width="12.875" style="1" customWidth="1"/>
    <col min="41" max="41" width="8.5" style="1" customWidth="1"/>
    <col min="42" max="42" width="9" style="1" customWidth="1"/>
    <col min="43" max="43" width="10.75" style="1" customWidth="1"/>
    <col min="44" max="44" width="10.375" style="1" customWidth="1"/>
    <col min="45" max="45" width="5.625" style="1" customWidth="1"/>
    <col min="46" max="46" width="10.375" style="1" customWidth="1"/>
    <col min="47" max="47" width="27.5" style="1" customWidth="1"/>
    <col min="48" max="48" width="9" style="1" customWidth="1"/>
    <col min="49" max="50" width="6.125" style="1" customWidth="1"/>
    <col min="51" max="51" width="7.125" style="1" customWidth="1"/>
    <col min="52" max="52" width="7" style="1" customWidth="1"/>
    <col min="53" max="53" width="8.5" style="1" customWidth="1"/>
    <col min="54" max="60" width="7.125" style="1" customWidth="1"/>
    <col min="61" max="61" width="9.875" style="1" customWidth="1"/>
    <col min="62" max="69" width="7.125" style="1" customWidth="1"/>
    <col min="70" max="70" width="27.625" style="1" customWidth="1"/>
    <col min="71" max="71" width="12.625" style="1" customWidth="1"/>
    <col min="72" max="72" width="13.5" style="1" customWidth="1"/>
    <col min="73" max="73" width="9.375" style="1" customWidth="1"/>
    <col min="74" max="74" width="5.625" style="1" customWidth="1"/>
    <col min="75" max="77" width="9" style="1"/>
    <col min="78" max="78" width="16.125" style="1" customWidth="1"/>
    <col min="79" max="16384" width="9" style="1"/>
  </cols>
  <sheetData>
    <row r="1" spans="1:74" ht="23.25" customHeight="1">
      <c r="A1" s="6"/>
      <c r="B1" s="7"/>
      <c r="C1" s="8"/>
      <c r="D1" s="200"/>
      <c r="E1" s="8"/>
      <c r="F1" s="9"/>
      <c r="G1" s="10"/>
      <c r="H1" s="423" t="s">
        <v>90</v>
      </c>
      <c r="I1" s="423"/>
      <c r="J1" s="423"/>
      <c r="K1" s="423"/>
      <c r="L1" s="423"/>
      <c r="M1" s="423"/>
      <c r="N1" s="423"/>
      <c r="O1" s="423"/>
      <c r="P1" s="423"/>
      <c r="Q1" s="424"/>
      <c r="R1" s="425" t="s">
        <v>84</v>
      </c>
      <c r="S1" s="426"/>
      <c r="T1" s="426"/>
      <c r="U1" s="426"/>
      <c r="V1" s="426"/>
      <c r="W1" s="426"/>
      <c r="X1" s="427"/>
      <c r="Y1" s="428" t="s">
        <v>86</v>
      </c>
      <c r="Z1" s="429"/>
      <c r="AA1" s="429"/>
      <c r="AB1" s="430"/>
      <c r="AC1" s="416" t="s">
        <v>89</v>
      </c>
      <c r="AD1" s="418"/>
      <c r="AE1" s="418"/>
      <c r="AF1" s="418"/>
      <c r="AG1" s="417"/>
      <c r="AH1" s="431" t="s">
        <v>88</v>
      </c>
      <c r="AI1" s="430"/>
      <c r="AJ1" s="416" t="s">
        <v>87</v>
      </c>
      <c r="AK1" s="418"/>
      <c r="AL1" s="418"/>
      <c r="AM1" s="418"/>
      <c r="AN1" s="417"/>
      <c r="AO1" s="413" t="s">
        <v>86</v>
      </c>
      <c r="AP1" s="414"/>
      <c r="AQ1" s="414"/>
      <c r="AR1" s="415"/>
      <c r="AS1" s="416" t="s">
        <v>85</v>
      </c>
      <c r="AT1" s="417"/>
      <c r="AU1" s="416" t="s">
        <v>84</v>
      </c>
      <c r="AV1" s="418"/>
      <c r="AW1" s="418"/>
      <c r="AX1" s="419"/>
      <c r="AY1" s="11" t="s">
        <v>83</v>
      </c>
      <c r="AZ1" s="420" t="s">
        <v>82</v>
      </c>
      <c r="BA1" s="420"/>
      <c r="BB1" s="12"/>
      <c r="BC1" s="12"/>
      <c r="BD1" s="12" t="s">
        <v>81</v>
      </c>
      <c r="BE1" s="214" t="s">
        <v>185</v>
      </c>
      <c r="BF1" s="421" t="s">
        <v>148</v>
      </c>
      <c r="BG1" s="411" t="s">
        <v>117</v>
      </c>
      <c r="BH1" s="12"/>
      <c r="BI1" s="12"/>
      <c r="BJ1" s="12"/>
      <c r="BK1" s="12"/>
      <c r="BL1" s="13" t="s">
        <v>80</v>
      </c>
      <c r="BM1" s="13" t="s">
        <v>80</v>
      </c>
      <c r="BN1" s="12"/>
      <c r="BO1" s="12"/>
      <c r="BP1" s="12"/>
      <c r="BQ1" s="12"/>
      <c r="BR1" s="14" t="s">
        <v>35</v>
      </c>
      <c r="BS1" s="15"/>
      <c r="BT1" s="16"/>
      <c r="BU1" s="16"/>
      <c r="BV1" s="17"/>
    </row>
    <row r="2" spans="1:74" ht="23.25" customHeight="1">
      <c r="A2" s="92"/>
      <c r="B2" s="93" t="s">
        <v>79</v>
      </c>
      <c r="C2" s="94" t="s">
        <v>97</v>
      </c>
      <c r="D2" s="201"/>
      <c r="E2" s="94" t="s">
        <v>78</v>
      </c>
      <c r="F2" s="95" t="s">
        <v>77</v>
      </c>
      <c r="G2" s="96" t="s">
        <v>76</v>
      </c>
      <c r="H2" s="97" t="s">
        <v>75</v>
      </c>
      <c r="I2" s="228" t="s">
        <v>74</v>
      </c>
      <c r="J2" s="98" t="s">
        <v>73</v>
      </c>
      <c r="K2" s="226" t="s">
        <v>72</v>
      </c>
      <c r="L2" s="197" t="s">
        <v>66</v>
      </c>
      <c r="M2" s="98" t="s">
        <v>65</v>
      </c>
      <c r="N2" s="98" t="s">
        <v>64</v>
      </c>
      <c r="O2" s="94" t="s">
        <v>71</v>
      </c>
      <c r="P2" s="94" t="s">
        <v>70</v>
      </c>
      <c r="Q2" s="99" t="s">
        <v>69</v>
      </c>
      <c r="R2" s="100" t="s">
        <v>68</v>
      </c>
      <c r="S2" s="198" t="s">
        <v>67</v>
      </c>
      <c r="T2" s="197" t="s">
        <v>66</v>
      </c>
      <c r="U2" s="101" t="s">
        <v>65</v>
      </c>
      <c r="V2" s="98" t="s">
        <v>64</v>
      </c>
      <c r="W2" s="102" t="s">
        <v>24</v>
      </c>
      <c r="X2" s="103" t="s">
        <v>63</v>
      </c>
      <c r="Y2" s="104" t="s">
        <v>20</v>
      </c>
      <c r="Z2" s="105" t="s">
        <v>21</v>
      </c>
      <c r="AA2" s="105" t="s">
        <v>22</v>
      </c>
      <c r="AB2" s="106" t="s">
        <v>23</v>
      </c>
      <c r="AC2" s="107" t="s">
        <v>24</v>
      </c>
      <c r="AD2" s="105" t="s">
        <v>25</v>
      </c>
      <c r="AE2" s="105" t="s">
        <v>26</v>
      </c>
      <c r="AF2" s="105" t="s">
        <v>17</v>
      </c>
      <c r="AG2" s="108" t="s">
        <v>18</v>
      </c>
      <c r="AH2" s="199" t="s">
        <v>62</v>
      </c>
      <c r="AI2" s="109" t="s">
        <v>61</v>
      </c>
      <c r="AJ2" s="107" t="s">
        <v>60</v>
      </c>
      <c r="AK2" s="107" t="s">
        <v>116</v>
      </c>
      <c r="AL2" s="105" t="s">
        <v>59</v>
      </c>
      <c r="AM2" s="105" t="s">
        <v>58</v>
      </c>
      <c r="AN2" s="108" t="s">
        <v>57</v>
      </c>
      <c r="AO2" s="110" t="s">
        <v>56</v>
      </c>
      <c r="AP2" s="213" t="s">
        <v>55</v>
      </c>
      <c r="AQ2" s="105" t="s">
        <v>54</v>
      </c>
      <c r="AR2" s="106" t="s">
        <v>53</v>
      </c>
      <c r="AS2" s="227" t="s">
        <v>98</v>
      </c>
      <c r="AT2" s="108" t="s">
        <v>52</v>
      </c>
      <c r="AU2" s="104" t="s">
        <v>51</v>
      </c>
      <c r="AV2" s="105" t="s">
        <v>50</v>
      </c>
      <c r="AW2" s="111" t="s">
        <v>49</v>
      </c>
      <c r="AX2" s="112" t="s">
        <v>15</v>
      </c>
      <c r="AY2" s="113" t="s">
        <v>48</v>
      </c>
      <c r="AZ2" s="114">
        <v>990</v>
      </c>
      <c r="BA2" s="114">
        <v>880</v>
      </c>
      <c r="BB2" s="115" t="s">
        <v>47</v>
      </c>
      <c r="BC2" s="115" t="s">
        <v>46</v>
      </c>
      <c r="BD2" s="115" t="s">
        <v>45</v>
      </c>
      <c r="BE2" s="215" t="s">
        <v>186</v>
      </c>
      <c r="BF2" s="422"/>
      <c r="BG2" s="412"/>
      <c r="BH2" s="115" t="s">
        <v>44</v>
      </c>
      <c r="BI2" s="115" t="s">
        <v>43</v>
      </c>
      <c r="BJ2" s="115" t="s">
        <v>42</v>
      </c>
      <c r="BK2" s="115" t="s">
        <v>41</v>
      </c>
      <c r="BL2" s="114" t="s">
        <v>40</v>
      </c>
      <c r="BM2" s="114" t="s">
        <v>39</v>
      </c>
      <c r="BN2" s="115" t="s">
        <v>38</v>
      </c>
      <c r="BO2" s="115" t="s">
        <v>37</v>
      </c>
      <c r="BP2" s="115" t="s">
        <v>36</v>
      </c>
      <c r="BQ2" s="115" t="s">
        <v>35</v>
      </c>
      <c r="BR2" s="116" t="s">
        <v>34</v>
      </c>
      <c r="BS2" s="117" t="s">
        <v>33</v>
      </c>
      <c r="BT2" s="118" t="s">
        <v>32</v>
      </c>
      <c r="BU2" s="118"/>
      <c r="BV2" s="119"/>
    </row>
    <row r="3" spans="1:74" ht="21" customHeight="1">
      <c r="A3" s="5" t="str">
        <f t="shared" ref="A3" si="0">IF(RIGHT(F3,1)="0",LEFT(F3,4),F3)</f>
        <v>6626</v>
      </c>
      <c r="B3" s="5" t="str">
        <f t="shared" ref="B3" si="1">D3&amp;"-"&amp;F3</f>
        <v>05-6626-0</v>
      </c>
      <c r="C3" s="122"/>
      <c r="D3" s="18" t="s">
        <v>149</v>
      </c>
      <c r="E3" s="18" t="s">
        <v>105</v>
      </c>
      <c r="F3" s="19" t="s">
        <v>106</v>
      </c>
      <c r="G3" s="218" t="s">
        <v>107</v>
      </c>
      <c r="H3" s="33">
        <v>59</v>
      </c>
      <c r="I3" s="229" t="s">
        <v>27</v>
      </c>
      <c r="J3" s="23" t="s">
        <v>27</v>
      </c>
      <c r="K3" s="195" t="s">
        <v>100</v>
      </c>
      <c r="L3" s="196" t="s">
        <v>157</v>
      </c>
      <c r="M3" s="43" t="s">
        <v>100</v>
      </c>
      <c r="N3" s="42" t="s">
        <v>157</v>
      </c>
      <c r="O3" s="20" t="s">
        <v>31</v>
      </c>
      <c r="P3" s="20" t="s">
        <v>102</v>
      </c>
      <c r="Q3" s="21" t="s">
        <v>102</v>
      </c>
      <c r="R3" s="22" t="s">
        <v>27</v>
      </c>
      <c r="S3" s="194" t="s">
        <v>100</v>
      </c>
      <c r="T3" s="194" t="s">
        <v>157</v>
      </c>
      <c r="U3" s="23" t="s">
        <v>100</v>
      </c>
      <c r="V3" s="23" t="s">
        <v>157</v>
      </c>
      <c r="W3" s="23" t="s">
        <v>100</v>
      </c>
      <c r="X3" s="120" t="s">
        <v>104</v>
      </c>
      <c r="Y3" s="34" t="s">
        <v>29</v>
      </c>
      <c r="Z3" s="24" t="s">
        <v>101</v>
      </c>
      <c r="AA3" s="5" t="s">
        <v>101</v>
      </c>
      <c r="AB3" s="25" t="s">
        <v>108</v>
      </c>
      <c r="AC3" s="222" t="s">
        <v>30</v>
      </c>
      <c r="AD3" s="220" t="s">
        <v>109</v>
      </c>
      <c r="AE3" s="27" t="s">
        <v>103</v>
      </c>
      <c r="AF3" s="27" t="s">
        <v>110</v>
      </c>
      <c r="AG3" s="28" t="s">
        <v>111</v>
      </c>
      <c r="AH3" s="223" t="s">
        <v>27</v>
      </c>
      <c r="AI3" s="224" t="s">
        <v>112</v>
      </c>
      <c r="AJ3" s="26" t="s">
        <v>108</v>
      </c>
      <c r="AK3" s="36" t="s">
        <v>188</v>
      </c>
      <c r="AL3" s="36" t="s">
        <v>113</v>
      </c>
      <c r="AM3" s="36" t="s">
        <v>114</v>
      </c>
      <c r="AN3" s="37"/>
      <c r="AO3" s="41">
        <v>30</v>
      </c>
      <c r="AP3" s="194">
        <v>20</v>
      </c>
      <c r="AQ3" s="40">
        <v>880</v>
      </c>
      <c r="AR3" s="29" t="s">
        <v>99</v>
      </c>
      <c r="AS3" s="219">
        <v>5</v>
      </c>
      <c r="AT3" s="28">
        <v>10</v>
      </c>
      <c r="AU3" s="34" t="s">
        <v>108</v>
      </c>
      <c r="AV3" s="220" t="s">
        <v>101</v>
      </c>
      <c r="AW3" s="30" t="s">
        <v>101</v>
      </c>
      <c r="AX3" s="221" t="s">
        <v>101</v>
      </c>
      <c r="AY3" s="38" t="str">
        <f t="shared" ref="AY3" si="2">IF(J3="×","9","")</f>
        <v/>
      </c>
      <c r="AZ3" s="39" t="str">
        <f t="shared" ref="AZ3" si="3">IF(N3="企業名なし(990)","10","")</f>
        <v/>
      </c>
      <c r="BA3" s="39" t="str">
        <f t="shared" ref="BA3" si="4">IF(N3="企業名なし(880)","18","")</f>
        <v/>
      </c>
      <c r="BB3" s="31" t="s">
        <v>101</v>
      </c>
      <c r="BC3" s="31">
        <v>0</v>
      </c>
      <c r="BD3" s="31">
        <v>6</v>
      </c>
      <c r="BE3" s="31"/>
      <c r="BF3" s="31"/>
      <c r="BG3" s="225"/>
      <c r="BH3" s="31" t="s">
        <v>101</v>
      </c>
      <c r="BI3" s="31" t="s">
        <v>101</v>
      </c>
      <c r="BJ3" s="31" t="s">
        <v>101</v>
      </c>
      <c r="BK3" s="31">
        <v>8</v>
      </c>
      <c r="BL3" s="31" t="s">
        <v>101</v>
      </c>
      <c r="BM3" s="31" t="s">
        <v>101</v>
      </c>
      <c r="BN3" s="31"/>
      <c r="BO3" s="31" t="s">
        <v>101</v>
      </c>
      <c r="BP3" s="31">
        <v>11</v>
      </c>
      <c r="BQ3" s="31">
        <v>20</v>
      </c>
      <c r="BR3" s="121" t="s">
        <v>115</v>
      </c>
      <c r="BS3" s="32" t="s">
        <v>101</v>
      </c>
      <c r="BT3" s="30" t="s">
        <v>101</v>
      </c>
      <c r="BU3" s="35" t="s">
        <v>101</v>
      </c>
      <c r="BV3" s="212">
        <f t="shared" ref="BV3" si="5">SUM(BB3:BQ3)</f>
        <v>45</v>
      </c>
    </row>
    <row r="1377" spans="70:71" ht="21">
      <c r="BR1377" s="1" ph="1"/>
      <c r="BS1377" s="1" ph="1"/>
    </row>
    <row r="2010" spans="70:70" ht="21">
      <c r="BR2010" s="1" ph="1"/>
    </row>
    <row r="3794" spans="70:71" ht="21">
      <c r="BR3794" s="1" ph="1"/>
      <c r="BS3794" s="1" ph="1"/>
    </row>
    <row r="3923" spans="70:71" ht="21">
      <c r="BR3923" s="1" ph="1"/>
      <c r="BS3923" s="1" ph="1"/>
    </row>
    <row r="5561" spans="70:71" ht="21">
      <c r="BR5561" s="1" ph="1"/>
      <c r="BS5561" s="1" ph="1"/>
    </row>
    <row r="5690" spans="70:71" ht="21">
      <c r="BR5690" s="1" ph="1"/>
      <c r="BS5690" s="1" ph="1"/>
    </row>
    <row r="5706" spans="70:71" ht="21">
      <c r="BR5706" s="1" ph="1"/>
      <c r="BS5706" s="1" ph="1"/>
    </row>
    <row r="5722" spans="70:71" ht="21">
      <c r="BR5722" s="1" ph="1"/>
      <c r="BS5722" s="1" ph="1"/>
    </row>
    <row r="5738" spans="70:71" ht="21">
      <c r="BR5738" s="1" ph="1"/>
      <c r="BS5738" s="1" ph="1"/>
    </row>
    <row r="5754" spans="70:71" ht="21">
      <c r="BR5754" s="1" ph="1"/>
      <c r="BS5754" s="1" ph="1"/>
    </row>
    <row r="5770" spans="70:71" ht="21">
      <c r="BR5770" s="1" ph="1"/>
      <c r="BS5770" s="1" ph="1"/>
    </row>
    <row r="5785" spans="70:71" ht="21">
      <c r="BR5785" s="1" ph="1"/>
      <c r="BS5785" s="1" ph="1"/>
    </row>
    <row r="5801" spans="70:71" ht="21">
      <c r="BR5801" s="1" ph="1"/>
      <c r="BS5801" s="1" ph="1"/>
    </row>
    <row r="5926" spans="70:71" ht="21">
      <c r="BR5926" s="1" ph="1"/>
      <c r="BS5926" s="1" ph="1"/>
    </row>
    <row r="6055" spans="70:71" ht="21">
      <c r="BR6055" s="1" ph="1"/>
      <c r="BS6055" s="1" ph="1"/>
    </row>
    <row r="6071" spans="70:71" ht="21">
      <c r="BR6071" s="1" ph="1"/>
      <c r="BS6071" s="1" ph="1"/>
    </row>
    <row r="6087" spans="70:71" ht="21">
      <c r="BR6087" s="1" ph="1"/>
      <c r="BS6087" s="1" ph="1"/>
    </row>
    <row r="6103" spans="70:71" ht="21">
      <c r="BR6103" s="1" ph="1"/>
      <c r="BS6103" s="1" ph="1"/>
    </row>
    <row r="6119" spans="70:71" ht="21">
      <c r="BR6119" s="1" ph="1"/>
      <c r="BS6119" s="1" ph="1"/>
    </row>
    <row r="6135" spans="70:71" ht="21">
      <c r="BR6135" s="1" ph="1"/>
      <c r="BS6135" s="1" ph="1"/>
    </row>
    <row r="6150" spans="70:71" ht="21">
      <c r="BR6150" s="1" ph="1"/>
      <c r="BS6150" s="1" ph="1"/>
    </row>
    <row r="6166" spans="70:71" ht="21">
      <c r="BR6166" s="1" ph="1"/>
      <c r="BS6166" s="1" ph="1"/>
    </row>
    <row r="6217" spans="70:71" ht="21">
      <c r="BR6217" s="1" ph="1"/>
      <c r="BS6217" s="1" ph="1"/>
    </row>
    <row r="6346" spans="70:71" ht="21">
      <c r="BR6346" s="1" ph="1"/>
      <c r="BS6346" s="1" ph="1"/>
    </row>
    <row r="6362" spans="70:71" ht="21">
      <c r="BR6362" s="1" ph="1"/>
      <c r="BS6362" s="1" ph="1"/>
    </row>
    <row r="6378" spans="70:71" ht="21">
      <c r="BR6378" s="1" ph="1"/>
      <c r="BS6378" s="1" ph="1"/>
    </row>
    <row r="6394" spans="70:71" ht="21">
      <c r="BR6394" s="1" ph="1"/>
      <c r="BS6394" s="1" ph="1"/>
    </row>
    <row r="6410" spans="70:71" ht="21">
      <c r="BR6410" s="1" ph="1"/>
      <c r="BS6410" s="1" ph="1"/>
    </row>
    <row r="6426" spans="70:71" ht="21">
      <c r="BR6426" s="1" ph="1"/>
      <c r="BS6426" s="1" ph="1"/>
    </row>
    <row r="6441" spans="70:71" ht="21">
      <c r="BR6441" s="1" ph="1"/>
      <c r="BS6441" s="1" ph="1"/>
    </row>
    <row r="6457" spans="70:71" ht="21">
      <c r="BR6457" s="1" ph="1"/>
      <c r="BS6457" s="1" ph="1"/>
    </row>
    <row r="7337" spans="70:71" ht="21">
      <c r="BR7337" s="1" ph="1"/>
      <c r="BS7337" s="1" ph="1"/>
    </row>
    <row r="7466" spans="70:71" ht="21">
      <c r="BR7466" s="1" ph="1"/>
      <c r="BS7466" s="1" ph="1"/>
    </row>
    <row r="7482" spans="70:71" ht="21">
      <c r="BR7482" s="1" ph="1"/>
      <c r="BS7482" s="1" ph="1"/>
    </row>
    <row r="7498" spans="70:71" ht="21">
      <c r="BR7498" s="1" ph="1"/>
      <c r="BS7498" s="1" ph="1"/>
    </row>
    <row r="7514" spans="70:71" ht="21">
      <c r="BR7514" s="1" ph="1"/>
      <c r="BS7514" s="1" ph="1"/>
    </row>
    <row r="7530" spans="70:71" ht="21">
      <c r="BR7530" s="1" ph="1"/>
      <c r="BS7530" s="1" ph="1"/>
    </row>
    <row r="7546" spans="70:71" ht="21">
      <c r="BR7546" s="1" ph="1"/>
      <c r="BS7546" s="1" ph="1"/>
    </row>
    <row r="7561" spans="70:71" ht="21">
      <c r="BR7561" s="1" ph="1"/>
      <c r="BS7561" s="1" ph="1"/>
    </row>
    <row r="7577" spans="70:71" ht="21">
      <c r="BR7577" s="1" ph="1"/>
      <c r="BS7577" s="1" ph="1"/>
    </row>
    <row r="7702" spans="70:71" ht="21">
      <c r="BR7702" s="1" ph="1"/>
      <c r="BS7702" s="1" ph="1"/>
    </row>
    <row r="7831" spans="70:71" ht="21">
      <c r="BR7831" s="1" ph="1"/>
      <c r="BS7831" s="1" ph="1"/>
    </row>
    <row r="7847" spans="70:71" ht="21">
      <c r="BR7847" s="1" ph="1"/>
      <c r="BS7847" s="1" ph="1"/>
    </row>
    <row r="7863" spans="70:71" ht="21">
      <c r="BR7863" s="1" ph="1"/>
      <c r="BS7863" s="1" ph="1"/>
    </row>
    <row r="7879" spans="70:71" ht="21">
      <c r="BR7879" s="1" ph="1"/>
      <c r="BS7879" s="1" ph="1"/>
    </row>
    <row r="7895" spans="70:71" ht="21">
      <c r="BR7895" s="1" ph="1"/>
      <c r="BS7895" s="1" ph="1"/>
    </row>
    <row r="7911" spans="70:71" ht="21">
      <c r="BR7911" s="1" ph="1"/>
      <c r="BS7911" s="1" ph="1"/>
    </row>
    <row r="7926" spans="70:71" ht="21">
      <c r="BR7926" s="1" ph="1"/>
      <c r="BS7926" s="1" ph="1"/>
    </row>
    <row r="7942" spans="70:71" ht="21">
      <c r="BR7942" s="1" ph="1"/>
      <c r="BS7942" s="1" ph="1"/>
    </row>
    <row r="7993" spans="70:71" ht="21">
      <c r="BR7993" s="1" ph="1"/>
      <c r="BS7993" s="1" ph="1"/>
    </row>
    <row r="8122" spans="70:71" ht="21">
      <c r="BR8122" s="1" ph="1"/>
      <c r="BS8122" s="1" ph="1"/>
    </row>
    <row r="8138" spans="70:71" ht="21">
      <c r="BR8138" s="1" ph="1"/>
      <c r="BS8138" s="1" ph="1"/>
    </row>
    <row r="8154" spans="70:71" ht="21">
      <c r="BR8154" s="1" ph="1"/>
      <c r="BS8154" s="1" ph="1"/>
    </row>
    <row r="8170" spans="70:71" ht="21">
      <c r="BR8170" s="1" ph="1"/>
      <c r="BS8170" s="1" ph="1"/>
    </row>
    <row r="8186" spans="70:71" ht="21">
      <c r="BR8186" s="1" ph="1"/>
      <c r="BS8186" s="1" ph="1"/>
    </row>
    <row r="8202" spans="70:71" ht="21">
      <c r="BR8202" s="1" ph="1"/>
      <c r="BS8202" s="1" ph="1"/>
    </row>
    <row r="8217" spans="70:71" ht="21">
      <c r="BR8217" s="1" ph="1"/>
      <c r="BS8217" s="1" ph="1"/>
    </row>
    <row r="8233" spans="70:71" ht="21">
      <c r="BR8233" s="1" ph="1"/>
      <c r="BS8233" s="1" ph="1"/>
    </row>
    <row r="8238" spans="70:71" ht="21">
      <c r="BR8238" s="1" ph="1"/>
      <c r="BS8238" s="1" ph="1"/>
    </row>
    <row r="8243" spans="70:71" ht="21">
      <c r="BR8243" s="1" ph="1"/>
      <c r="BS8243" s="1" ph="1"/>
    </row>
    <row r="8248" spans="70:71" ht="21">
      <c r="BR8248" s="1" ph="1"/>
      <c r="BS8248" s="1" ph="1"/>
    </row>
    <row r="8253" spans="70:71" ht="21">
      <c r="BR8253" s="1" ph="1"/>
      <c r="BS8253" s="1" ph="1"/>
    </row>
    <row r="8258" spans="70:71" ht="21">
      <c r="BR8258" s="1" ph="1"/>
      <c r="BS8258" s="1" ph="1"/>
    </row>
    <row r="8263" spans="70:71" ht="21">
      <c r="BR8263" s="1" ph="1"/>
      <c r="BS8263" s="1" ph="1"/>
    </row>
    <row r="9048" spans="70:71" ht="21">
      <c r="BR9048" s="1" ph="1"/>
      <c r="BS9048" s="1" ph="1"/>
    </row>
    <row r="9177" spans="70:71" ht="21">
      <c r="BR9177" s="1" ph="1"/>
      <c r="BS9177" s="1" ph="1"/>
    </row>
    <row r="9193" spans="70:71" ht="21">
      <c r="BR9193" s="1" ph="1"/>
      <c r="BS9193" s="1" ph="1"/>
    </row>
    <row r="9209" spans="70:71" ht="21">
      <c r="BR9209" s="1" ph="1"/>
      <c r="BS9209" s="1" ph="1"/>
    </row>
    <row r="9225" spans="70:71" ht="21">
      <c r="BR9225" s="1" ph="1"/>
      <c r="BS9225" s="1" ph="1"/>
    </row>
    <row r="9241" spans="70:71" ht="21">
      <c r="BR9241" s="1" ph="1"/>
      <c r="BS9241" s="1" ph="1"/>
    </row>
    <row r="9257" spans="70:71" ht="21">
      <c r="BR9257" s="1" ph="1"/>
      <c r="BS9257" s="1" ph="1"/>
    </row>
    <row r="9272" spans="70:71" ht="21">
      <c r="BR9272" s="1" ph="1"/>
      <c r="BS9272" s="1" ph="1"/>
    </row>
    <row r="9288" spans="70:71" ht="21">
      <c r="BR9288" s="1" ph="1"/>
      <c r="BS9288" s="1" ph="1"/>
    </row>
    <row r="9413" spans="70:71" ht="21">
      <c r="BR9413" s="1" ph="1"/>
      <c r="BS9413" s="1" ph="1"/>
    </row>
    <row r="9542" spans="70:71" ht="21">
      <c r="BR9542" s="1" ph="1"/>
      <c r="BS9542" s="1" ph="1"/>
    </row>
    <row r="9558" spans="70:71" ht="21">
      <c r="BR9558" s="1" ph="1"/>
      <c r="BS9558" s="1" ph="1"/>
    </row>
    <row r="9574" spans="70:71" ht="21">
      <c r="BR9574" s="1" ph="1"/>
      <c r="BS9574" s="1" ph="1"/>
    </row>
    <row r="9590" spans="70:71" ht="21">
      <c r="BR9590" s="1" ph="1"/>
      <c r="BS9590" s="1" ph="1"/>
    </row>
    <row r="9606" spans="70:71" ht="21">
      <c r="BR9606" s="1" ph="1"/>
      <c r="BS9606" s="1" ph="1"/>
    </row>
    <row r="9622" spans="70:71" ht="21">
      <c r="BR9622" s="1" ph="1"/>
      <c r="BS9622" s="1" ph="1"/>
    </row>
    <row r="9637" spans="70:71" ht="21">
      <c r="BR9637" s="1" ph="1"/>
      <c r="BS9637" s="1" ph="1"/>
    </row>
    <row r="9653" spans="70:71" ht="21">
      <c r="BR9653" s="1" ph="1"/>
      <c r="BS9653" s="1" ph="1"/>
    </row>
    <row r="9704" spans="70:71" ht="21">
      <c r="BR9704" s="1" ph="1"/>
      <c r="BS9704" s="1" ph="1"/>
    </row>
    <row r="9833" spans="70:71" ht="21">
      <c r="BR9833" s="1" ph="1"/>
      <c r="BS9833" s="1" ph="1"/>
    </row>
    <row r="9849" spans="70:71" ht="21">
      <c r="BR9849" s="1" ph="1"/>
      <c r="BS9849" s="1" ph="1"/>
    </row>
    <row r="9865" spans="70:71" ht="21">
      <c r="BR9865" s="1" ph="1"/>
      <c r="BS9865" s="1" ph="1"/>
    </row>
    <row r="9881" spans="70:71" ht="21">
      <c r="BR9881" s="1" ph="1"/>
      <c r="BS9881" s="1" ph="1"/>
    </row>
    <row r="9897" spans="70:71" ht="21">
      <c r="BR9897" s="1" ph="1"/>
      <c r="BS9897" s="1" ph="1"/>
    </row>
    <row r="9913" spans="70:71" ht="21">
      <c r="BR9913" s="1" ph="1"/>
      <c r="BS9913" s="1" ph="1"/>
    </row>
    <row r="9928" spans="70:71" ht="21">
      <c r="BR9928" s="1" ph="1"/>
      <c r="BS9928" s="1" ph="1"/>
    </row>
    <row r="9944" spans="70:71" ht="21">
      <c r="BR9944" s="1" ph="1"/>
      <c r="BS9944" s="1" ph="1"/>
    </row>
    <row r="9949" spans="70:71" ht="21">
      <c r="BR9949" s="1" ph="1"/>
      <c r="BS9949" s="1" ph="1"/>
    </row>
    <row r="9954" spans="70:71" ht="21">
      <c r="BR9954" s="1" ph="1"/>
      <c r="BS9954" s="1" ph="1"/>
    </row>
    <row r="9959" spans="70:71" ht="21">
      <c r="BR9959" s="1" ph="1"/>
      <c r="BS9959" s="1" ph="1"/>
    </row>
    <row r="9964" spans="70:71" ht="21">
      <c r="BR9964" s="1" ph="1"/>
      <c r="BS9964" s="1" ph="1"/>
    </row>
    <row r="9969" spans="70:71" ht="21">
      <c r="BR9969" s="1" ph="1"/>
      <c r="BS9969" s="1" ph="1"/>
    </row>
    <row r="9974" spans="70:71" ht="21">
      <c r="BR9974" s="1" ph="1"/>
      <c r="BS9974" s="1" ph="1"/>
    </row>
    <row r="9982" spans="70:71" ht="21">
      <c r="BR9982" s="1" ph="1"/>
      <c r="BS9982" s="1" ph="1"/>
    </row>
    <row r="9998" spans="70:71" ht="21">
      <c r="BR9998" s="1" ph="1"/>
      <c r="BS9998" s="1" ph="1"/>
    </row>
    <row r="10013" spans="70:71" ht="21">
      <c r="BR10013" s="1" ph="1"/>
      <c r="BS10013" s="1" ph="1"/>
    </row>
    <row r="10029" spans="70:71" ht="21">
      <c r="BR10029" s="1" ph="1"/>
      <c r="BS10029" s="1" ph="1"/>
    </row>
    <row r="10080" spans="70:71" ht="21">
      <c r="BR10080" s="1" ph="1"/>
      <c r="BS10080" s="1" ph="1"/>
    </row>
    <row r="10209" spans="70:71" ht="21">
      <c r="BR10209" s="1" ph="1"/>
      <c r="BS10209" s="1" ph="1"/>
    </row>
    <row r="10225" spans="70:71" ht="21">
      <c r="BR10225" s="1" ph="1"/>
      <c r="BS10225" s="1" ph="1"/>
    </row>
    <row r="10241" spans="70:71" ht="21">
      <c r="BR10241" s="1" ph="1"/>
      <c r="BS10241" s="1" ph="1"/>
    </row>
    <row r="10257" spans="70:71" ht="21">
      <c r="BR10257" s="1" ph="1"/>
      <c r="BS10257" s="1" ph="1"/>
    </row>
    <row r="10273" spans="70:71" ht="21">
      <c r="BR10273" s="1" ph="1"/>
      <c r="BS10273" s="1" ph="1"/>
    </row>
    <row r="10289" spans="70:71" ht="21">
      <c r="BR10289" s="1" ph="1"/>
      <c r="BS10289" s="1" ph="1"/>
    </row>
    <row r="10304" spans="70:71" ht="21">
      <c r="BR10304" s="1" ph="1"/>
      <c r="BS10304" s="1" ph="1"/>
    </row>
    <row r="10320" spans="70:71" ht="21">
      <c r="BR10320" s="1" ph="1"/>
      <c r="BS10320" s="1" ph="1"/>
    </row>
    <row r="10325" spans="70:71" ht="21">
      <c r="BR10325" s="1" ph="1"/>
      <c r="BS10325" s="1" ph="1"/>
    </row>
    <row r="10330" spans="70:71" ht="21">
      <c r="BR10330" s="1" ph="1"/>
      <c r="BS10330" s="1" ph="1"/>
    </row>
    <row r="10335" spans="70:71" ht="21">
      <c r="BR10335" s="1" ph="1"/>
      <c r="BS10335" s="1" ph="1"/>
    </row>
    <row r="10340" spans="70:71" ht="21">
      <c r="BR10340" s="1" ph="1"/>
      <c r="BS10340" s="1" ph="1"/>
    </row>
    <row r="10345" spans="70:71" ht="21">
      <c r="BR10345" s="1" ph="1"/>
      <c r="BS10345" s="1" ph="1"/>
    </row>
    <row r="10350" spans="70:71" ht="21">
      <c r="BR10350" s="1" ph="1"/>
      <c r="BS10350" s="1" ph="1"/>
    </row>
    <row r="10352" spans="70:71" ht="21">
      <c r="BR10352" s="1" ph="1"/>
      <c r="BS10352" s="1" ph="1"/>
    </row>
    <row r="10430" spans="70:71" ht="21">
      <c r="BR10430" s="1" ph="1"/>
      <c r="BS10430" s="1" ph="1"/>
    </row>
    <row r="10559" spans="70:71" ht="21">
      <c r="BR10559" s="1" ph="1"/>
      <c r="BS10559" s="1" ph="1"/>
    </row>
    <row r="10575" spans="70:71" ht="21">
      <c r="BR10575" s="1" ph="1"/>
      <c r="BS10575" s="1" ph="1"/>
    </row>
    <row r="10591" spans="70:71" ht="21">
      <c r="BR10591" s="1" ph="1"/>
      <c r="BS10591" s="1" ph="1"/>
    </row>
    <row r="10607" spans="70:71" ht="21">
      <c r="BR10607" s="1" ph="1"/>
      <c r="BS10607" s="1" ph="1"/>
    </row>
    <row r="10623" spans="70:71" ht="21">
      <c r="BR10623" s="1" ph="1"/>
      <c r="BS10623" s="1" ph="1"/>
    </row>
    <row r="10639" spans="70:71" ht="21">
      <c r="BR10639" s="1" ph="1"/>
      <c r="BS10639" s="1" ph="1"/>
    </row>
    <row r="10654" spans="70:71" ht="21">
      <c r="BR10654" s="1" ph="1"/>
      <c r="BS10654" s="1" ph="1"/>
    </row>
    <row r="10670" spans="70:71" ht="21">
      <c r="BR10670" s="1" ph="1"/>
      <c r="BS10670" s="1" ph="1"/>
    </row>
    <row r="10795" spans="70:71" ht="21">
      <c r="BR10795" s="1" ph="1"/>
      <c r="BS10795" s="1" ph="1"/>
    </row>
    <row r="10924" spans="70:71" ht="21">
      <c r="BR10924" s="1" ph="1"/>
      <c r="BS10924" s="1" ph="1"/>
    </row>
    <row r="10940" spans="70:71" ht="21">
      <c r="BR10940" s="1" ph="1"/>
      <c r="BS10940" s="1" ph="1"/>
    </row>
    <row r="10956" spans="70:71" ht="21">
      <c r="BR10956" s="1" ph="1"/>
      <c r="BS10956" s="1" ph="1"/>
    </row>
    <row r="10972" spans="70:71" ht="21">
      <c r="BR10972" s="1" ph="1"/>
      <c r="BS10972" s="1" ph="1"/>
    </row>
    <row r="10988" spans="70:71" ht="21">
      <c r="BR10988" s="1" ph="1"/>
      <c r="BS10988" s="1" ph="1"/>
    </row>
    <row r="11004" spans="70:71" ht="21">
      <c r="BR11004" s="1" ph="1"/>
      <c r="BS11004" s="1" ph="1"/>
    </row>
    <row r="11019" spans="70:71" ht="21">
      <c r="BR11019" s="1" ph="1"/>
      <c r="BS11019" s="1" ph="1"/>
    </row>
    <row r="11035" spans="70:71" ht="21">
      <c r="BR11035" s="1" ph="1"/>
      <c r="BS11035" s="1" ph="1"/>
    </row>
    <row r="11086" spans="70:71" ht="21">
      <c r="BR11086" s="1" ph="1"/>
      <c r="BS11086" s="1" ph="1"/>
    </row>
    <row r="11215" spans="70:71" ht="21">
      <c r="BR11215" s="1" ph="1"/>
      <c r="BS11215" s="1" ph="1"/>
    </row>
    <row r="11231" spans="70:71" ht="21">
      <c r="BR11231" s="1" ph="1"/>
      <c r="BS11231" s="1" ph="1"/>
    </row>
    <row r="11247" spans="70:71" ht="21">
      <c r="BR11247" s="1" ph="1"/>
      <c r="BS11247" s="1" ph="1"/>
    </row>
    <row r="11263" spans="70:71" ht="21">
      <c r="BR11263" s="1" ph="1"/>
      <c r="BS11263" s="1" ph="1"/>
    </row>
    <row r="11279" spans="70:71" ht="21">
      <c r="BR11279" s="1" ph="1"/>
      <c r="BS11279" s="1" ph="1"/>
    </row>
    <row r="11295" spans="70:71" ht="21">
      <c r="BR11295" s="1" ph="1"/>
      <c r="BS11295" s="1" ph="1"/>
    </row>
    <row r="11310" spans="70:71" ht="21">
      <c r="BR11310" s="1" ph="1"/>
      <c r="BS11310" s="1" ph="1"/>
    </row>
    <row r="11326" spans="70:71" ht="21">
      <c r="BR11326" s="1" ph="1"/>
      <c r="BS11326" s="1" ph="1"/>
    </row>
    <row r="11331" spans="70:71" ht="21">
      <c r="BR11331" s="1" ph="1"/>
      <c r="BS11331" s="1" ph="1"/>
    </row>
    <row r="11336" spans="70:71" ht="21">
      <c r="BR11336" s="1" ph="1"/>
      <c r="BS11336" s="1" ph="1"/>
    </row>
    <row r="11341" spans="70:71" ht="21">
      <c r="BR11341" s="1" ph="1"/>
      <c r="BS11341" s="1" ph="1"/>
    </row>
    <row r="11346" spans="70:71" ht="21">
      <c r="BR11346" s="1" ph="1"/>
      <c r="BS11346" s="1" ph="1"/>
    </row>
    <row r="11351" spans="70:71" ht="21">
      <c r="BR11351" s="1" ph="1"/>
      <c r="BS11351" s="1" ph="1"/>
    </row>
    <row r="11356" spans="70:71" ht="21">
      <c r="BR11356" s="1" ph="1"/>
      <c r="BS11356" s="1" ph="1"/>
    </row>
    <row r="11364" spans="70:71" ht="21">
      <c r="BR11364" s="1" ph="1"/>
      <c r="BS11364" s="1" ph="1"/>
    </row>
    <row r="11380" spans="70:71" ht="21">
      <c r="BR11380" s="1" ph="1"/>
      <c r="BS11380" s="1" ph="1"/>
    </row>
    <row r="11395" spans="70:71" ht="21">
      <c r="BR11395" s="1" ph="1"/>
      <c r="BS11395" s="1" ph="1"/>
    </row>
    <row r="11411" spans="70:71" ht="21">
      <c r="BR11411" s="1" ph="1"/>
      <c r="BS11411" s="1" ph="1"/>
    </row>
    <row r="11462" spans="70:71" ht="21">
      <c r="BR11462" s="1" ph="1"/>
      <c r="BS11462" s="1" ph="1"/>
    </row>
    <row r="11591" spans="70:71" ht="21">
      <c r="BR11591" s="1" ph="1"/>
      <c r="BS11591" s="1" ph="1"/>
    </row>
    <row r="11607" spans="70:71" ht="21">
      <c r="BR11607" s="1" ph="1"/>
      <c r="BS11607" s="1" ph="1"/>
    </row>
    <row r="11623" spans="70:71" ht="21">
      <c r="BR11623" s="1" ph="1"/>
      <c r="BS11623" s="1" ph="1"/>
    </row>
    <row r="11639" spans="70:71" ht="21">
      <c r="BR11639" s="1" ph="1"/>
      <c r="BS11639" s="1" ph="1"/>
    </row>
    <row r="11655" spans="70:71" ht="21">
      <c r="BR11655" s="1" ph="1"/>
      <c r="BS11655" s="1" ph="1"/>
    </row>
    <row r="11671" spans="70:71" ht="21">
      <c r="BR11671" s="1" ph="1"/>
      <c r="BS11671" s="1" ph="1"/>
    </row>
    <row r="11686" spans="70:71" ht="21">
      <c r="BR11686" s="1" ph="1"/>
      <c r="BS11686" s="1" ph="1"/>
    </row>
    <row r="11702" spans="70:71" ht="21">
      <c r="BR11702" s="1" ph="1"/>
      <c r="BS11702" s="1" ph="1"/>
    </row>
    <row r="11707" spans="70:71" ht="21">
      <c r="BR11707" s="1" ph="1"/>
      <c r="BS11707" s="1" ph="1"/>
    </row>
    <row r="11712" spans="70:71" ht="21">
      <c r="BR11712" s="1" ph="1"/>
      <c r="BS11712" s="1" ph="1"/>
    </row>
    <row r="11717" spans="70:71" ht="21">
      <c r="BR11717" s="1" ph="1"/>
      <c r="BS11717" s="1" ph="1"/>
    </row>
    <row r="11722" spans="70:71" ht="21">
      <c r="BR11722" s="1" ph="1"/>
      <c r="BS11722" s="1" ph="1"/>
    </row>
    <row r="11727" spans="70:71" ht="21">
      <c r="BR11727" s="1" ph="1"/>
      <c r="BS11727" s="1" ph="1"/>
    </row>
    <row r="11732" spans="70:71" ht="21">
      <c r="BR11732" s="1" ph="1"/>
      <c r="BS11732" s="1" ph="1"/>
    </row>
    <row r="11734" spans="70:71" ht="21">
      <c r="BR11734" s="1" ph="1"/>
      <c r="BS11734" s="1" ph="1"/>
    </row>
    <row r="11749" spans="70:71" ht="21">
      <c r="BR11749" s="1" ph="1"/>
      <c r="BS11749" s="1" ph="1"/>
    </row>
    <row r="11765" spans="70:71" ht="21">
      <c r="BR11765" s="1" ph="1"/>
      <c r="BS11765" s="1" ph="1"/>
    </row>
    <row r="11770" spans="70:71" ht="21">
      <c r="BR11770" s="1" ph="1"/>
      <c r="BS11770" s="1" ph="1"/>
    </row>
    <row r="11775" spans="70:71" ht="21">
      <c r="BR11775" s="1" ph="1"/>
      <c r="BS11775" s="1" ph="1"/>
    </row>
    <row r="11780" spans="70:71" ht="21">
      <c r="BR11780" s="1" ph="1"/>
      <c r="BS11780" s="1" ph="1"/>
    </row>
    <row r="11785" spans="70:71" ht="21">
      <c r="BR11785" s="1" ph="1"/>
      <c r="BS11785" s="1" ph="1"/>
    </row>
    <row r="11790" spans="70:71" ht="21">
      <c r="BR11790" s="1" ph="1"/>
      <c r="BS11790" s="1" ph="1"/>
    </row>
    <row r="11795" spans="70:71" ht="21">
      <c r="BR11795" s="1" ph="1"/>
      <c r="BS11795" s="1" ph="1"/>
    </row>
    <row r="11797" spans="70:71" ht="21">
      <c r="BR11797" s="1" ph="1"/>
      <c r="BS11797" s="1" ph="1"/>
    </row>
    <row r="11875" spans="70:71" ht="21">
      <c r="BR11875" s="1" ph="1"/>
      <c r="BS11875" s="1" ph="1"/>
    </row>
    <row r="12004" spans="70:71" ht="21">
      <c r="BR12004" s="1" ph="1"/>
      <c r="BS12004" s="1" ph="1"/>
    </row>
    <row r="12020" spans="70:71" ht="21">
      <c r="BR12020" s="1" ph="1"/>
      <c r="BS12020" s="1" ph="1"/>
    </row>
    <row r="12036" spans="70:71" ht="21">
      <c r="BR12036" s="1" ph="1"/>
      <c r="BS12036" s="1" ph="1"/>
    </row>
    <row r="12052" spans="70:71" ht="21">
      <c r="BR12052" s="1" ph="1"/>
      <c r="BS12052" s="1" ph="1"/>
    </row>
    <row r="12068" spans="70:71" ht="21">
      <c r="BR12068" s="1" ph="1"/>
      <c r="BS12068" s="1" ph="1"/>
    </row>
    <row r="12084" spans="70:71" ht="21">
      <c r="BR12084" s="1" ph="1"/>
      <c r="BS12084" s="1" ph="1"/>
    </row>
    <row r="12099" spans="70:71" ht="21">
      <c r="BR12099" s="1" ph="1"/>
      <c r="BS12099" s="1" ph="1"/>
    </row>
    <row r="12115" spans="70:71" ht="21">
      <c r="BR12115" s="1" ph="1"/>
      <c r="BS12115" s="1" ph="1"/>
    </row>
    <row r="12240" spans="70:71" ht="21">
      <c r="BR12240" s="1" ph="1"/>
      <c r="BS12240" s="1" ph="1"/>
    </row>
    <row r="12369" spans="70:71" ht="21">
      <c r="BR12369" s="1" ph="1"/>
      <c r="BS12369" s="1" ph="1"/>
    </row>
    <row r="12385" spans="70:71" ht="21">
      <c r="BR12385" s="1" ph="1"/>
      <c r="BS12385" s="1" ph="1"/>
    </row>
    <row r="12401" spans="70:71" ht="21">
      <c r="BR12401" s="1" ph="1"/>
      <c r="BS12401" s="1" ph="1"/>
    </row>
    <row r="12417" spans="70:71" ht="21">
      <c r="BR12417" s="1" ph="1"/>
      <c r="BS12417" s="1" ph="1"/>
    </row>
    <row r="12433" spans="70:71" ht="21">
      <c r="BR12433" s="1" ph="1"/>
      <c r="BS12433" s="1" ph="1"/>
    </row>
    <row r="12449" spans="70:71" ht="21">
      <c r="BR12449" s="1" ph="1"/>
      <c r="BS12449" s="1" ph="1"/>
    </row>
    <row r="12464" spans="70:71" ht="21">
      <c r="BR12464" s="1" ph="1"/>
      <c r="BS12464" s="1" ph="1"/>
    </row>
    <row r="12480" spans="70:71" ht="21">
      <c r="BR12480" s="1" ph="1"/>
      <c r="BS12480" s="1" ph="1"/>
    </row>
    <row r="12531" spans="70:71" ht="21">
      <c r="BR12531" s="1" ph="1"/>
      <c r="BS12531" s="1" ph="1"/>
    </row>
    <row r="12660" spans="70:71" ht="21">
      <c r="BR12660" s="1" ph="1"/>
      <c r="BS12660" s="1" ph="1"/>
    </row>
    <row r="12676" spans="70:71" ht="21">
      <c r="BR12676" s="1" ph="1"/>
      <c r="BS12676" s="1" ph="1"/>
    </row>
    <row r="12692" spans="70:71" ht="21">
      <c r="BR12692" s="1" ph="1"/>
      <c r="BS12692" s="1" ph="1"/>
    </row>
    <row r="12708" spans="70:71" ht="21">
      <c r="BR12708" s="1" ph="1"/>
      <c r="BS12708" s="1" ph="1"/>
    </row>
    <row r="12724" spans="70:71" ht="21">
      <c r="BR12724" s="1" ph="1"/>
      <c r="BS12724" s="1" ph="1"/>
    </row>
    <row r="12740" spans="70:71" ht="21">
      <c r="BR12740" s="1" ph="1"/>
      <c r="BS12740" s="1" ph="1"/>
    </row>
    <row r="12755" spans="70:71" ht="21">
      <c r="BR12755" s="1" ph="1"/>
      <c r="BS12755" s="1" ph="1"/>
    </row>
    <row r="12771" spans="70:71" ht="21">
      <c r="BR12771" s="1" ph="1"/>
      <c r="BS12771" s="1" ph="1"/>
    </row>
    <row r="12776" spans="70:71" ht="21">
      <c r="BR12776" s="1" ph="1"/>
      <c r="BS12776" s="1" ph="1"/>
    </row>
    <row r="12781" spans="70:71" ht="21">
      <c r="BR12781" s="1" ph="1"/>
      <c r="BS12781" s="1" ph="1"/>
    </row>
    <row r="12786" spans="70:71" ht="21">
      <c r="BR12786" s="1" ph="1"/>
      <c r="BS12786" s="1" ph="1"/>
    </row>
    <row r="12791" spans="70:71" ht="21">
      <c r="BR12791" s="1" ph="1"/>
      <c r="BS12791" s="1" ph="1"/>
    </row>
    <row r="12796" spans="70:71" ht="21">
      <c r="BR12796" s="1" ph="1"/>
      <c r="BS12796" s="1" ph="1"/>
    </row>
    <row r="12801" spans="70:71" ht="21">
      <c r="BR12801" s="1" ph="1"/>
      <c r="BS12801" s="1" ph="1"/>
    </row>
    <row r="12809" spans="70:71" ht="21">
      <c r="BR12809" s="1" ph="1"/>
      <c r="BS12809" s="1" ph="1"/>
    </row>
    <row r="12825" spans="70:71" ht="21">
      <c r="BR12825" s="1" ph="1"/>
      <c r="BS12825" s="1" ph="1"/>
    </row>
    <row r="12840" spans="70:71" ht="21">
      <c r="BR12840" s="1" ph="1"/>
      <c r="BS12840" s="1" ph="1"/>
    </row>
    <row r="12856" spans="70:71" ht="21">
      <c r="BR12856" s="1" ph="1"/>
      <c r="BS12856" s="1" ph="1"/>
    </row>
    <row r="12907" spans="70:71" ht="21">
      <c r="BR12907" s="1" ph="1"/>
      <c r="BS12907" s="1" ph="1"/>
    </row>
    <row r="13036" spans="70:71" ht="21">
      <c r="BR13036" s="1" ph="1"/>
      <c r="BS13036" s="1" ph="1"/>
    </row>
    <row r="13052" spans="70:71" ht="21">
      <c r="BR13052" s="1" ph="1"/>
      <c r="BS13052" s="1" ph="1"/>
    </row>
    <row r="13068" spans="70:71" ht="21">
      <c r="BR13068" s="1" ph="1"/>
      <c r="BS13068" s="1" ph="1"/>
    </row>
    <row r="13084" spans="70:71" ht="21">
      <c r="BR13084" s="1" ph="1"/>
      <c r="BS13084" s="1" ph="1"/>
    </row>
    <row r="13100" spans="70:71" ht="21">
      <c r="BR13100" s="1" ph="1"/>
      <c r="BS13100" s="1" ph="1"/>
    </row>
    <row r="13116" spans="70:71" ht="21">
      <c r="BR13116" s="1" ph="1"/>
      <c r="BS13116" s="1" ph="1"/>
    </row>
    <row r="13131" spans="70:71" ht="21">
      <c r="BR13131" s="1" ph="1"/>
      <c r="BS13131" s="1" ph="1"/>
    </row>
    <row r="13147" spans="70:71" ht="21">
      <c r="BR13147" s="1" ph="1"/>
      <c r="BS13147" s="1" ph="1"/>
    </row>
    <row r="13152" spans="70:71" ht="21">
      <c r="BR13152" s="1" ph="1"/>
      <c r="BS13152" s="1" ph="1"/>
    </row>
    <row r="13157" spans="70:71" ht="21">
      <c r="BR13157" s="1" ph="1"/>
      <c r="BS13157" s="1" ph="1"/>
    </row>
    <row r="13162" spans="70:71" ht="21">
      <c r="BR13162" s="1" ph="1"/>
      <c r="BS13162" s="1" ph="1"/>
    </row>
    <row r="13167" spans="70:71" ht="21">
      <c r="BR13167" s="1" ph="1"/>
      <c r="BS13167" s="1" ph="1"/>
    </row>
    <row r="13172" spans="70:71" ht="21">
      <c r="BR13172" s="1" ph="1"/>
      <c r="BS13172" s="1" ph="1"/>
    </row>
    <row r="13177" spans="70:71" ht="21">
      <c r="BR13177" s="1" ph="1"/>
      <c r="BS13177" s="1" ph="1"/>
    </row>
    <row r="13179" spans="70:71" ht="21">
      <c r="BR13179" s="1" ph="1"/>
      <c r="BS13179" s="1" ph="1"/>
    </row>
    <row r="13180" spans="70:71" ht="21">
      <c r="BR13180" s="1" ph="1"/>
      <c r="BS13180" s="1" ph="1"/>
    </row>
    <row r="13196" spans="70:71" ht="21">
      <c r="BR13196" s="1" ph="1"/>
      <c r="BS13196" s="1" ph="1"/>
    </row>
    <row r="13212" spans="70:71" ht="21">
      <c r="BR13212" s="1" ph="1"/>
      <c r="BS13212" s="1" ph="1"/>
    </row>
    <row r="13228" spans="70:71" ht="21">
      <c r="BR13228" s="1" ph="1"/>
      <c r="BS13228" s="1" ph="1"/>
    </row>
    <row r="13243" spans="70:71" ht="21">
      <c r="BR13243" s="1" ph="1"/>
      <c r="BS13243" s="1" ph="1"/>
    </row>
    <row r="13259" spans="70:71" ht="21">
      <c r="BR13259" s="1" ph="1"/>
      <c r="BS13259" s="1" ph="1"/>
    </row>
    <row r="13264" spans="70:71" ht="21">
      <c r="BR13264" s="1" ph="1"/>
      <c r="BS13264" s="1" ph="1"/>
    </row>
    <row r="13269" spans="70:71" ht="21">
      <c r="BR13269" s="1" ph="1"/>
      <c r="BS13269" s="1" ph="1"/>
    </row>
    <row r="13274" spans="70:71" ht="21">
      <c r="BR13274" s="1" ph="1"/>
      <c r="BS13274" s="1" ph="1"/>
    </row>
    <row r="13279" spans="70:71" ht="21">
      <c r="BR13279" s="1" ph="1"/>
      <c r="BS13279" s="1" ph="1"/>
    </row>
    <row r="13284" spans="70:71" ht="21">
      <c r="BR13284" s="1" ph="1"/>
      <c r="BS13284" s="1" ph="1"/>
    </row>
    <row r="13289" spans="70:71" ht="21">
      <c r="BR13289" s="1" ph="1"/>
      <c r="BS13289" s="1" ph="1"/>
    </row>
    <row r="13297" spans="70:71" ht="21">
      <c r="BR13297" s="1" ph="1"/>
      <c r="BS13297" s="1" ph="1"/>
    </row>
    <row r="13313" spans="70:71" ht="21">
      <c r="BR13313" s="1" ph="1"/>
      <c r="BS13313" s="1" ph="1"/>
    </row>
    <row r="13328" spans="70:71" ht="21">
      <c r="BR13328" s="1" ph="1"/>
      <c r="BS13328" s="1" ph="1"/>
    </row>
    <row r="13344" spans="70:71" ht="21">
      <c r="BR13344" s="1" ph="1"/>
      <c r="BS13344" s="1" ph="1"/>
    </row>
    <row r="13395" spans="70:71" ht="21">
      <c r="BR13395" s="1" ph="1"/>
      <c r="BS13395" s="1" ph="1"/>
    </row>
    <row r="13524" spans="70:71" ht="21">
      <c r="BR13524" s="1" ph="1"/>
      <c r="BS13524" s="1" ph="1"/>
    </row>
    <row r="13540" spans="70:71" ht="21">
      <c r="BR13540" s="1" ph="1"/>
      <c r="BS13540" s="1" ph="1"/>
    </row>
    <row r="13556" spans="70:71" ht="21">
      <c r="BR13556" s="1" ph="1"/>
      <c r="BS13556" s="1" ph="1"/>
    </row>
    <row r="13572" spans="70:71" ht="21">
      <c r="BR13572" s="1" ph="1"/>
      <c r="BS13572" s="1" ph="1"/>
    </row>
    <row r="13588" spans="70:71" ht="21">
      <c r="BR13588" s="1" ph="1"/>
      <c r="BS13588" s="1" ph="1"/>
    </row>
    <row r="13604" spans="70:71" ht="21">
      <c r="BR13604" s="1" ph="1"/>
      <c r="BS13604" s="1" ph="1"/>
    </row>
    <row r="13619" spans="70:71" ht="21">
      <c r="BR13619" s="1" ph="1"/>
      <c r="BS13619" s="1" ph="1"/>
    </row>
    <row r="13635" spans="70:71" ht="21">
      <c r="BR13635" s="1" ph="1"/>
      <c r="BS13635" s="1" ph="1"/>
    </row>
    <row r="13640" spans="70:71" ht="21">
      <c r="BR13640" s="1" ph="1"/>
      <c r="BS13640" s="1" ph="1"/>
    </row>
    <row r="13645" spans="70:71" ht="21">
      <c r="BR13645" s="1" ph="1"/>
      <c r="BS13645" s="1" ph="1"/>
    </row>
    <row r="13650" spans="70:71" ht="21">
      <c r="BR13650" s="1" ph="1"/>
      <c r="BS13650" s="1" ph="1"/>
    </row>
    <row r="13655" spans="70:71" ht="21">
      <c r="BR13655" s="1" ph="1"/>
      <c r="BS13655" s="1" ph="1"/>
    </row>
    <row r="13660" spans="70:71" ht="21">
      <c r="BR13660" s="1" ph="1"/>
      <c r="BS13660" s="1" ph="1"/>
    </row>
    <row r="13665" spans="70:71" ht="21">
      <c r="BR13665" s="1" ph="1"/>
      <c r="BS13665" s="1" ph="1"/>
    </row>
    <row r="13667" spans="70:71" ht="21">
      <c r="BR13667" s="1" ph="1"/>
      <c r="BS13667" s="1" ph="1"/>
    </row>
    <row r="13668" spans="70:71" ht="21">
      <c r="BR13668" s="1" ph="1"/>
      <c r="BS13668" s="1" ph="1"/>
    </row>
    <row r="13670" spans="70:71" ht="21">
      <c r="BR13670" s="1" ph="1"/>
      <c r="BS13670" s="1" ph="1"/>
    </row>
    <row r="13671" spans="70:71" ht="21">
      <c r="BR13671" s="1" ph="1"/>
      <c r="BS13671" s="1" ph="1"/>
    </row>
    <row r="13673" spans="70:71" ht="21">
      <c r="BR13673" s="1" ph="1"/>
      <c r="BS13673" s="1" ph="1"/>
    </row>
    <row r="13674" spans="70:71" ht="21">
      <c r="BR13674" s="1" ph="1"/>
      <c r="BS13674" s="1" ph="1"/>
    </row>
    <row r="13676" spans="70:71" ht="21">
      <c r="BR13676" s="1" ph="1"/>
      <c r="BS13676" s="1" ph="1"/>
    </row>
    <row r="13677" spans="70:71" ht="21">
      <c r="BR13677" s="1" ph="1"/>
      <c r="BS13677" s="1" ph="1"/>
    </row>
    <row r="13679" spans="70:71" ht="21">
      <c r="BR13679" s="1" ph="1"/>
      <c r="BS13679" s="1" ph="1"/>
    </row>
    <row r="13680" spans="70:71" ht="21">
      <c r="BR13680" s="1" ph="1"/>
      <c r="BS13680" s="1" ph="1"/>
    </row>
    <row r="13683" spans="70:71" ht="21">
      <c r="BR13683" s="1" ph="1"/>
      <c r="BS13683" s="1" ph="1"/>
    </row>
    <row r="13684" spans="70:71" ht="21">
      <c r="BR13684" s="1" ph="1"/>
      <c r="BS13684" s="1" ph="1"/>
    </row>
    <row r="13686" spans="70:71" ht="21">
      <c r="BR13686" s="1" ph="1"/>
      <c r="BS13686" s="1" ph="1"/>
    </row>
    <row r="13687" spans="70:71" ht="21">
      <c r="BR13687" s="1" ph="1"/>
      <c r="BS13687" s="1" ph="1"/>
    </row>
    <row r="13689" spans="70:71" ht="21">
      <c r="BR13689" s="1" ph="1"/>
      <c r="BS13689" s="1" ph="1"/>
    </row>
    <row r="13690" spans="70:71" ht="21">
      <c r="BR13690" s="1" ph="1"/>
      <c r="BS13690" s="1" ph="1"/>
    </row>
    <row r="13695" spans="70:71" ht="21">
      <c r="BR13695" s="1" ph="1"/>
      <c r="BS13695" s="1" ph="1"/>
    </row>
    <row r="13697" spans="70:71" ht="21">
      <c r="BR13697" s="1" ph="1"/>
      <c r="BS13697" s="1" ph="1"/>
    </row>
    <row r="13698" spans="70:71" ht="21">
      <c r="BR13698" s="1" ph="1"/>
      <c r="BS13698" s="1" ph="1"/>
    </row>
    <row r="13700" spans="70:71" ht="21">
      <c r="BR13700" s="1" ph="1"/>
      <c r="BS13700" s="1" ph="1"/>
    </row>
    <row r="13701" spans="70:71" ht="21">
      <c r="BR13701" s="1" ph="1"/>
      <c r="BS13701" s="1" ph="1"/>
    </row>
    <row r="13703" spans="70:71" ht="21">
      <c r="BR13703" s="1" ph="1"/>
      <c r="BS13703" s="1" ph="1"/>
    </row>
    <row r="13704" spans="70:71" ht="21">
      <c r="BR13704" s="1" ph="1"/>
      <c r="BS13704" s="1" ph="1"/>
    </row>
    <row r="13706" spans="70:71" ht="21">
      <c r="BR13706" s="1" ph="1"/>
      <c r="BS13706" s="1" ph="1"/>
    </row>
    <row r="13707" spans="70:71" ht="21">
      <c r="BR13707" s="1" ph="1"/>
      <c r="BS13707" s="1" ph="1"/>
    </row>
    <row r="13709" spans="70:71" ht="21">
      <c r="BR13709" s="1" ph="1"/>
      <c r="BS13709" s="1" ph="1"/>
    </row>
    <row r="13710" spans="70:71" ht="21">
      <c r="BR13710" s="1" ph="1"/>
      <c r="BS13710" s="1" ph="1"/>
    </row>
    <row r="13713" spans="70:71" ht="21">
      <c r="BR13713" s="1" ph="1"/>
      <c r="BS13713" s="1" ph="1"/>
    </row>
    <row r="13714" spans="70:71" ht="21">
      <c r="BR13714" s="1" ph="1"/>
      <c r="BS13714" s="1" ph="1"/>
    </row>
    <row r="13716" spans="70:71" ht="21">
      <c r="BR13716" s="1" ph="1"/>
      <c r="BS13716" s="1" ph="1"/>
    </row>
    <row r="13717" spans="70:71" ht="21">
      <c r="BR13717" s="1" ph="1"/>
      <c r="BS13717" s="1" ph="1"/>
    </row>
    <row r="13719" spans="70:71" ht="21">
      <c r="BR13719" s="1" ph="1"/>
      <c r="BS13719" s="1" ph="1"/>
    </row>
    <row r="13720" spans="70:71" ht="21">
      <c r="BR13720" s="1" ph="1"/>
      <c r="BS13720" s="1" ph="1"/>
    </row>
    <row r="13747" spans="70:71" ht="21">
      <c r="BR13747" s="1" ph="1"/>
      <c r="BS13747" s="1" ph="1"/>
    </row>
    <row r="13876" spans="70:71" ht="21">
      <c r="BR13876" s="1" ph="1"/>
      <c r="BS13876" s="1" ph="1"/>
    </row>
    <row r="13892" spans="70:71" ht="21">
      <c r="BR13892" s="1" ph="1"/>
      <c r="BS13892" s="1" ph="1"/>
    </row>
    <row r="13908" spans="70:71" ht="21">
      <c r="BR13908" s="1" ph="1"/>
      <c r="BS13908" s="1" ph="1"/>
    </row>
    <row r="13924" spans="70:71" ht="21">
      <c r="BR13924" s="1" ph="1"/>
      <c r="BS13924" s="1" ph="1"/>
    </row>
    <row r="13940" spans="70:71" ht="21">
      <c r="BR13940" s="1" ph="1"/>
      <c r="BS13940" s="1" ph="1"/>
    </row>
    <row r="13956" spans="70:71" ht="21">
      <c r="BR13956" s="1" ph="1"/>
      <c r="BS13956" s="1" ph="1"/>
    </row>
    <row r="13971" spans="70:71" ht="21">
      <c r="BR13971" s="1" ph="1"/>
      <c r="BS13971" s="1" ph="1"/>
    </row>
    <row r="13987" spans="70:71" ht="21">
      <c r="BR13987" s="1" ph="1"/>
      <c r="BS13987" s="1" ph="1"/>
    </row>
    <row r="13992" spans="70:71" ht="21">
      <c r="BR13992" s="1" ph="1"/>
      <c r="BS13992" s="1" ph="1"/>
    </row>
    <row r="13997" spans="70:71" ht="21">
      <c r="BR13997" s="1" ph="1"/>
      <c r="BS13997" s="1" ph="1"/>
    </row>
    <row r="14002" spans="70:71" ht="21">
      <c r="BR14002" s="1" ph="1"/>
      <c r="BS14002" s="1" ph="1"/>
    </row>
    <row r="14007" spans="70:71" ht="21">
      <c r="BR14007" s="1" ph="1"/>
      <c r="BS14007" s="1" ph="1"/>
    </row>
    <row r="14012" spans="70:71" ht="21">
      <c r="BR14012" s="1" ph="1"/>
      <c r="BS14012" s="1" ph="1"/>
    </row>
    <row r="14017" spans="70:71" ht="21">
      <c r="BR14017" s="1" ph="1"/>
      <c r="BS14017" s="1" ph="1"/>
    </row>
    <row r="14019" spans="70:71" ht="21">
      <c r="BR14019" s="1" ph="1"/>
      <c r="BS14019" s="1" ph="1"/>
    </row>
    <row r="14020" spans="70:71" ht="21">
      <c r="BR14020" s="1" ph="1"/>
      <c r="BS14020" s="1" ph="1"/>
    </row>
    <row r="14022" spans="70:71" ht="21">
      <c r="BR14022" s="1" ph="1"/>
      <c r="BS14022" s="1" ph="1"/>
    </row>
    <row r="14023" spans="70:71" ht="21">
      <c r="BR14023" s="1" ph="1"/>
      <c r="BS14023" s="1" ph="1"/>
    </row>
    <row r="14025" spans="70:71" ht="21">
      <c r="BR14025" s="1" ph="1"/>
      <c r="BS14025" s="1" ph="1"/>
    </row>
    <row r="14026" spans="70:71" ht="21">
      <c r="BR14026" s="1" ph="1"/>
      <c r="BS14026" s="1" ph="1"/>
    </row>
    <row r="14028" spans="70:71" ht="21">
      <c r="BR14028" s="1" ph="1"/>
      <c r="BS14028" s="1" ph="1"/>
    </row>
    <row r="14029" spans="70:71" ht="21">
      <c r="BR14029" s="1" ph="1"/>
      <c r="BS14029" s="1" ph="1"/>
    </row>
    <row r="14031" spans="70:71" ht="21">
      <c r="BR14031" s="1" ph="1"/>
      <c r="BS14031" s="1" ph="1"/>
    </row>
    <row r="14032" spans="70:71" ht="21">
      <c r="BR14032" s="1" ph="1"/>
      <c r="BS14032" s="1" ph="1"/>
    </row>
    <row r="14035" spans="70:71" ht="21">
      <c r="BR14035" s="1" ph="1"/>
      <c r="BS14035" s="1" ph="1"/>
    </row>
    <row r="14036" spans="70:71" ht="21">
      <c r="BR14036" s="1" ph="1"/>
      <c r="BS14036" s="1" ph="1"/>
    </row>
    <row r="14038" spans="70:71" ht="21">
      <c r="BR14038" s="1" ph="1"/>
      <c r="BS14038" s="1" ph="1"/>
    </row>
    <row r="14039" spans="70:71" ht="21">
      <c r="BR14039" s="1" ph="1"/>
      <c r="BS14039" s="1" ph="1"/>
    </row>
    <row r="14041" spans="70:71" ht="21">
      <c r="BR14041" s="1" ph="1"/>
      <c r="BS14041" s="1" ph="1"/>
    </row>
    <row r="14042" spans="70:71" ht="21">
      <c r="BR14042" s="1" ph="1"/>
      <c r="BS14042" s="1" ph="1"/>
    </row>
    <row r="14047" spans="70:71" ht="21">
      <c r="BR14047" s="1" ph="1"/>
      <c r="BS14047" s="1" ph="1"/>
    </row>
    <row r="14049" spans="70:71" ht="21">
      <c r="BR14049" s="1" ph="1"/>
      <c r="BS14049" s="1" ph="1"/>
    </row>
    <row r="14050" spans="70:71" ht="21">
      <c r="BR14050" s="1" ph="1"/>
      <c r="BS14050" s="1" ph="1"/>
    </row>
    <row r="14052" spans="70:71" ht="21">
      <c r="BR14052" s="1" ph="1"/>
      <c r="BS14052" s="1" ph="1"/>
    </row>
    <row r="14053" spans="70:71" ht="21">
      <c r="BR14053" s="1" ph="1"/>
      <c r="BS14053" s="1" ph="1"/>
    </row>
    <row r="14055" spans="70:71" ht="21">
      <c r="BR14055" s="1" ph="1"/>
      <c r="BS14055" s="1" ph="1"/>
    </row>
    <row r="14056" spans="70:71" ht="21">
      <c r="BR14056" s="1" ph="1"/>
      <c r="BS14056" s="1" ph="1"/>
    </row>
    <row r="14058" spans="70:71" ht="21">
      <c r="BR14058" s="1" ph="1"/>
      <c r="BS14058" s="1" ph="1"/>
    </row>
    <row r="14059" spans="70:71" ht="21">
      <c r="BR14059" s="1" ph="1"/>
      <c r="BS14059" s="1" ph="1"/>
    </row>
    <row r="14061" spans="70:71" ht="21">
      <c r="BR14061" s="1" ph="1"/>
      <c r="BS14061" s="1" ph="1"/>
    </row>
    <row r="14062" spans="70:71" ht="21">
      <c r="BR14062" s="1" ph="1"/>
      <c r="BS14062" s="1" ph="1"/>
    </row>
    <row r="14065" spans="70:71" ht="21">
      <c r="BR14065" s="1" ph="1"/>
      <c r="BS14065" s="1" ph="1"/>
    </row>
    <row r="14066" spans="70:71" ht="21">
      <c r="BR14066" s="1" ph="1"/>
      <c r="BS14066" s="1" ph="1"/>
    </row>
    <row r="14068" spans="70:71" ht="21">
      <c r="BR14068" s="1" ph="1"/>
      <c r="BS14068" s="1" ph="1"/>
    </row>
    <row r="14069" spans="70:71" ht="21">
      <c r="BR14069" s="1" ph="1"/>
      <c r="BS14069" s="1" ph="1"/>
    </row>
    <row r="14071" spans="70:71" ht="21">
      <c r="BR14071" s="1" ph="1"/>
      <c r="BS14071" s="1" ph="1"/>
    </row>
    <row r="14072" spans="70:71" ht="21">
      <c r="BR14072" s="1" ph="1"/>
      <c r="BS14072" s="1" ph="1"/>
    </row>
    <row r="14074" spans="70:71" ht="21">
      <c r="BR14074" s="1" ph="1"/>
      <c r="BS14074" s="1" ph="1"/>
    </row>
    <row r="14082" spans="70:71" ht="21">
      <c r="BR14082" s="1" ph="1"/>
      <c r="BS14082" s="1" ph="1"/>
    </row>
    <row r="14098" spans="70:71" ht="21">
      <c r="BR14098" s="1" ph="1"/>
      <c r="BS14098" s="1" ph="1"/>
    </row>
    <row r="14113" spans="70:71" ht="21">
      <c r="BR14113" s="1" ph="1"/>
      <c r="BS14113" s="1" ph="1"/>
    </row>
    <row r="14129" spans="70:71" ht="21">
      <c r="BR14129" s="1" ph="1"/>
      <c r="BS14129" s="1" ph="1"/>
    </row>
    <row r="14180" spans="70:71" ht="21">
      <c r="BR14180" s="1" ph="1"/>
      <c r="BS14180" s="1" ph="1"/>
    </row>
    <row r="14309" spans="70:71" ht="21">
      <c r="BR14309" s="1" ph="1"/>
      <c r="BS14309" s="1" ph="1"/>
    </row>
    <row r="14325" spans="70:71" ht="21">
      <c r="BR14325" s="1" ph="1"/>
      <c r="BS14325" s="1" ph="1"/>
    </row>
    <row r="14341" spans="70:71" ht="21">
      <c r="BR14341" s="1" ph="1"/>
      <c r="BS14341" s="1" ph="1"/>
    </row>
    <row r="14357" spans="70:71" ht="21">
      <c r="BR14357" s="1" ph="1"/>
      <c r="BS14357" s="1" ph="1"/>
    </row>
    <row r="14373" spans="70:71" ht="21">
      <c r="BR14373" s="1" ph="1"/>
      <c r="BS14373" s="1" ph="1"/>
    </row>
    <row r="14389" spans="70:71" ht="21">
      <c r="BR14389" s="1" ph="1"/>
      <c r="BS14389" s="1" ph="1"/>
    </row>
    <row r="14404" spans="70:71" ht="21">
      <c r="BR14404" s="1" ph="1"/>
      <c r="BS14404" s="1" ph="1"/>
    </row>
    <row r="14420" spans="70:71" ht="21">
      <c r="BR14420" s="1" ph="1"/>
      <c r="BS14420" s="1" ph="1"/>
    </row>
    <row r="14425" spans="70:71" ht="21">
      <c r="BR14425" s="1" ph="1"/>
      <c r="BS14425" s="1" ph="1"/>
    </row>
    <row r="14430" spans="70:71" ht="21">
      <c r="BR14430" s="1" ph="1"/>
      <c r="BS14430" s="1" ph="1"/>
    </row>
    <row r="14435" spans="70:71" ht="21">
      <c r="BR14435" s="1" ph="1"/>
      <c r="BS14435" s="1" ph="1"/>
    </row>
    <row r="14440" spans="70:71" ht="21">
      <c r="BR14440" s="1" ph="1"/>
      <c r="BS14440" s="1" ph="1"/>
    </row>
    <row r="14445" spans="70:71" ht="21">
      <c r="BR14445" s="1" ph="1"/>
      <c r="BS14445" s="1" ph="1"/>
    </row>
    <row r="14450" spans="70:71" ht="21">
      <c r="BR14450" s="1" ph="1"/>
      <c r="BS14450" s="1" ph="1"/>
    </row>
    <row r="14452" spans="70:71" ht="21">
      <c r="BR14452" s="1" ph="1"/>
      <c r="BS14452" s="1" ph="1"/>
    </row>
    <row r="14453" spans="70:71" ht="21">
      <c r="BR14453" s="1" ph="1"/>
      <c r="BS14453" s="1" ph="1"/>
    </row>
    <row r="14469" spans="70:71" ht="21">
      <c r="BR14469" s="1" ph="1"/>
      <c r="BS14469" s="1" ph="1"/>
    </row>
    <row r="14485" spans="70:71" ht="21">
      <c r="BR14485" s="1" ph="1"/>
      <c r="BS14485" s="1" ph="1"/>
    </row>
    <row r="14501" spans="70:71" ht="21">
      <c r="BR14501" s="1" ph="1"/>
      <c r="BS14501" s="1" ph="1"/>
    </row>
    <row r="14516" spans="70:71" ht="21">
      <c r="BR14516" s="1" ph="1"/>
      <c r="BS14516" s="1" ph="1"/>
    </row>
    <row r="14532" spans="70:71" ht="21">
      <c r="BR14532" s="1" ph="1"/>
      <c r="BS14532" s="1" ph="1"/>
    </row>
    <row r="14537" spans="70:71" ht="21">
      <c r="BR14537" s="1" ph="1"/>
      <c r="BS14537" s="1" ph="1"/>
    </row>
    <row r="14542" spans="70:71" ht="21">
      <c r="BR14542" s="1" ph="1"/>
      <c r="BS14542" s="1" ph="1"/>
    </row>
    <row r="14547" spans="70:71" ht="21">
      <c r="BR14547" s="1" ph="1"/>
      <c r="BS14547" s="1" ph="1"/>
    </row>
    <row r="14552" spans="70:71" ht="21">
      <c r="BR14552" s="1" ph="1"/>
      <c r="BS14552" s="1" ph="1"/>
    </row>
    <row r="14557" spans="70:71" ht="21">
      <c r="BR14557" s="1" ph="1"/>
      <c r="BS14557" s="1" ph="1"/>
    </row>
    <row r="14562" spans="70:71" ht="21">
      <c r="BR14562" s="1" ph="1"/>
      <c r="BS14562" s="1" ph="1"/>
    </row>
    <row r="14570" spans="70:71" ht="21">
      <c r="BR14570" s="1" ph="1"/>
      <c r="BS14570" s="1" ph="1"/>
    </row>
    <row r="14586" spans="70:71" ht="21">
      <c r="BR14586" s="1" ph="1"/>
      <c r="BS14586" s="1" ph="1"/>
    </row>
    <row r="14601" spans="70:71" ht="21">
      <c r="BR14601" s="1" ph="1"/>
      <c r="BS14601" s="1" ph="1"/>
    </row>
    <row r="14617" spans="70:71" ht="21">
      <c r="BR14617" s="1" ph="1"/>
      <c r="BS14617" s="1" ph="1"/>
    </row>
    <row r="14668" spans="70:71" ht="21">
      <c r="BR14668" s="1" ph="1"/>
      <c r="BS14668" s="1" ph="1"/>
    </row>
    <row r="14797" spans="70:71" ht="21">
      <c r="BR14797" s="1" ph="1"/>
      <c r="BS14797" s="1" ph="1"/>
    </row>
    <row r="14813" spans="70:71" ht="21">
      <c r="BR14813" s="1" ph="1"/>
      <c r="BS14813" s="1" ph="1"/>
    </row>
    <row r="14829" spans="70:71" ht="21">
      <c r="BR14829" s="1" ph="1"/>
      <c r="BS14829" s="1" ph="1"/>
    </row>
    <row r="14845" spans="70:71" ht="21">
      <c r="BR14845" s="1" ph="1"/>
      <c r="BS14845" s="1" ph="1"/>
    </row>
    <row r="14861" spans="70:71" ht="21">
      <c r="BR14861" s="1" ph="1"/>
      <c r="BS14861" s="1" ph="1"/>
    </row>
    <row r="14877" spans="70:71" ht="21">
      <c r="BR14877" s="1" ph="1"/>
      <c r="BS14877" s="1" ph="1"/>
    </row>
    <row r="14892" spans="70:71" ht="21">
      <c r="BR14892" s="1" ph="1"/>
      <c r="BS14892" s="1" ph="1"/>
    </row>
    <row r="14908" spans="70:71" ht="21">
      <c r="BR14908" s="1" ph="1"/>
      <c r="BS14908" s="1" ph="1"/>
    </row>
    <row r="14913" spans="70:71" ht="21">
      <c r="BR14913" s="1" ph="1"/>
      <c r="BS14913" s="1" ph="1"/>
    </row>
    <row r="14918" spans="70:71" ht="21">
      <c r="BR14918" s="1" ph="1"/>
      <c r="BS14918" s="1" ph="1"/>
    </row>
    <row r="14923" spans="70:71" ht="21">
      <c r="BR14923" s="1" ph="1"/>
      <c r="BS14923" s="1" ph="1"/>
    </row>
    <row r="14928" spans="70:71" ht="21">
      <c r="BR14928" s="1" ph="1"/>
      <c r="BS14928" s="1" ph="1"/>
    </row>
    <row r="14933" spans="70:71" ht="21">
      <c r="BR14933" s="1" ph="1"/>
      <c r="BS14933" s="1" ph="1"/>
    </row>
    <row r="14938" spans="70:71" ht="21">
      <c r="BR14938" s="1" ph="1"/>
      <c r="BS14938" s="1" ph="1"/>
    </row>
    <row r="14940" spans="70:71" ht="21">
      <c r="BR14940" s="1" ph="1"/>
      <c r="BS14940" s="1" ph="1"/>
    </row>
    <row r="14941" spans="70:71" ht="21">
      <c r="BR14941" s="1" ph="1"/>
      <c r="BS14941" s="1" ph="1"/>
    </row>
    <row r="14943" spans="70:71" ht="21">
      <c r="BR14943" s="1" ph="1"/>
      <c r="BS14943" s="1" ph="1"/>
    </row>
    <row r="14944" spans="70:71" ht="21">
      <c r="BR14944" s="1" ph="1"/>
      <c r="BS14944" s="1" ph="1"/>
    </row>
    <row r="14946" spans="70:71" ht="21">
      <c r="BR14946" s="1" ph="1"/>
      <c r="BS14946" s="1" ph="1"/>
    </row>
    <row r="14947" spans="70:71" ht="21">
      <c r="BR14947" s="1" ph="1"/>
      <c r="BS14947" s="1" ph="1"/>
    </row>
    <row r="14949" spans="70:71" ht="21">
      <c r="BR14949" s="1" ph="1"/>
      <c r="BS14949" s="1" ph="1"/>
    </row>
    <row r="14950" spans="70:71" ht="21">
      <c r="BR14950" s="1" ph="1"/>
      <c r="BS14950" s="1" ph="1"/>
    </row>
    <row r="14952" spans="70:71" ht="21">
      <c r="BR14952" s="1" ph="1"/>
      <c r="BS14952" s="1" ph="1"/>
    </row>
    <row r="14953" spans="70:71" ht="21">
      <c r="BR14953" s="1" ph="1"/>
      <c r="BS14953" s="1" ph="1"/>
    </row>
    <row r="14956" spans="70:71" ht="21">
      <c r="BR14956" s="1" ph="1"/>
      <c r="BS14956" s="1" ph="1"/>
    </row>
    <row r="14957" spans="70:71" ht="21">
      <c r="BR14957" s="1" ph="1"/>
      <c r="BS14957" s="1" ph="1"/>
    </row>
    <row r="14959" spans="70:71" ht="21">
      <c r="BR14959" s="1" ph="1"/>
      <c r="BS14959" s="1" ph="1"/>
    </row>
    <row r="14960" spans="70:71" ht="21">
      <c r="BR14960" s="1" ph="1"/>
      <c r="BS14960" s="1" ph="1"/>
    </row>
    <row r="14962" spans="70:71" ht="21">
      <c r="BR14962" s="1" ph="1"/>
      <c r="BS14962" s="1" ph="1"/>
    </row>
    <row r="14963" spans="70:71" ht="21">
      <c r="BR14963" s="1" ph="1"/>
      <c r="BS14963" s="1" ph="1"/>
    </row>
    <row r="14968" spans="70:71" ht="21">
      <c r="BR14968" s="1" ph="1"/>
      <c r="BS14968" s="1" ph="1"/>
    </row>
    <row r="14970" spans="70:71" ht="21">
      <c r="BR14970" s="1" ph="1"/>
      <c r="BS14970" s="1" ph="1"/>
    </row>
    <row r="14971" spans="70:71" ht="21">
      <c r="BR14971" s="1" ph="1"/>
      <c r="BS14971" s="1" ph="1"/>
    </row>
    <row r="14973" spans="70:71" ht="21">
      <c r="BR14973" s="1" ph="1"/>
      <c r="BS14973" s="1" ph="1"/>
    </row>
    <row r="14974" spans="70:71" ht="21">
      <c r="BR14974" s="1" ph="1"/>
      <c r="BS14974" s="1" ph="1"/>
    </row>
    <row r="14976" spans="70:71" ht="21">
      <c r="BR14976" s="1" ph="1"/>
      <c r="BS14976" s="1" ph="1"/>
    </row>
    <row r="14977" spans="70:71" ht="21">
      <c r="BR14977" s="1" ph="1"/>
      <c r="BS14977" s="1" ph="1"/>
    </row>
    <row r="14979" spans="70:71" ht="21">
      <c r="BR14979" s="1" ph="1"/>
      <c r="BS14979" s="1" ph="1"/>
    </row>
    <row r="14980" spans="70:71" ht="21">
      <c r="BR14980" s="1" ph="1"/>
      <c r="BS14980" s="1" ph="1"/>
    </row>
    <row r="14982" spans="70:71" ht="21">
      <c r="BR14982" s="1" ph="1"/>
      <c r="BS14982" s="1" ph="1"/>
    </row>
    <row r="14983" spans="70:71" ht="21">
      <c r="BR14983" s="1" ph="1"/>
      <c r="BS14983" s="1" ph="1"/>
    </row>
    <row r="14986" spans="70:71" ht="21">
      <c r="BR14986" s="1" ph="1"/>
      <c r="BS14986" s="1" ph="1"/>
    </row>
    <row r="14987" spans="70:71" ht="21">
      <c r="BR14987" s="1" ph="1"/>
      <c r="BS14987" s="1" ph="1"/>
    </row>
    <row r="14989" spans="70:71" ht="21">
      <c r="BR14989" s="1" ph="1"/>
      <c r="BS14989" s="1" ph="1"/>
    </row>
    <row r="14990" spans="70:71" ht="21">
      <c r="BR14990" s="1" ph="1"/>
      <c r="BS14990" s="1" ph="1"/>
    </row>
    <row r="14992" spans="70:71" ht="21">
      <c r="BR14992" s="1" ph="1"/>
      <c r="BS14992" s="1" ph="1"/>
    </row>
    <row r="14993" spans="70:71" ht="21">
      <c r="BR14993" s="1" ph="1"/>
      <c r="BS14993" s="1" ph="1"/>
    </row>
    <row r="15020" spans="70:71" ht="21">
      <c r="BR15020" s="1" ph="1"/>
      <c r="BS15020" s="1" ph="1"/>
    </row>
    <row r="15149" spans="70:71" ht="21">
      <c r="BR15149" s="1" ph="1"/>
      <c r="BS15149" s="1" ph="1"/>
    </row>
    <row r="15165" spans="70:71" ht="21">
      <c r="BR15165" s="1" ph="1"/>
      <c r="BS15165" s="1" ph="1"/>
    </row>
    <row r="15181" spans="70:71" ht="21">
      <c r="BR15181" s="1" ph="1"/>
      <c r="BS15181" s="1" ph="1"/>
    </row>
    <row r="15197" spans="70:71" ht="21">
      <c r="BR15197" s="1" ph="1"/>
      <c r="BS15197" s="1" ph="1"/>
    </row>
    <row r="15213" spans="70:71" ht="21">
      <c r="BR15213" s="1" ph="1"/>
      <c r="BS15213" s="1" ph="1"/>
    </row>
    <row r="15229" spans="70:71" ht="21">
      <c r="BR15229" s="1" ph="1"/>
      <c r="BS15229" s="1" ph="1"/>
    </row>
    <row r="15244" spans="70:71" ht="21">
      <c r="BR15244" s="1" ph="1"/>
      <c r="BS15244" s="1" ph="1"/>
    </row>
    <row r="15260" spans="70:71" ht="21">
      <c r="BR15260" s="1" ph="1"/>
      <c r="BS15260" s="1" ph="1"/>
    </row>
    <row r="15265" spans="70:71" ht="21">
      <c r="BR15265" s="1" ph="1"/>
      <c r="BS15265" s="1" ph="1"/>
    </row>
    <row r="15270" spans="70:71" ht="21">
      <c r="BR15270" s="1" ph="1"/>
      <c r="BS15270" s="1" ph="1"/>
    </row>
    <row r="15275" spans="70:71" ht="21">
      <c r="BR15275" s="1" ph="1"/>
      <c r="BS15275" s="1" ph="1"/>
    </row>
    <row r="15280" spans="70:71" ht="21">
      <c r="BR15280" s="1" ph="1"/>
      <c r="BS15280" s="1" ph="1"/>
    </row>
    <row r="15285" spans="70:71" ht="21">
      <c r="BR15285" s="1" ph="1"/>
      <c r="BS15285" s="1" ph="1"/>
    </row>
    <row r="15290" spans="70:71" ht="21">
      <c r="BR15290" s="1" ph="1"/>
      <c r="BS15290" s="1" ph="1"/>
    </row>
    <row r="15292" spans="70:71" ht="21">
      <c r="BR15292" s="1" ph="1"/>
      <c r="BS15292" s="1" ph="1"/>
    </row>
    <row r="15293" spans="70:71" ht="21">
      <c r="BR15293" s="1" ph="1"/>
      <c r="BS15293" s="1" ph="1"/>
    </row>
    <row r="15295" spans="70:71" ht="21">
      <c r="BR15295" s="1" ph="1"/>
      <c r="BS15295" s="1" ph="1"/>
    </row>
    <row r="15296" spans="70:71" ht="21">
      <c r="BR15296" s="1" ph="1"/>
      <c r="BS15296" s="1" ph="1"/>
    </row>
    <row r="15298" spans="70:71" ht="21">
      <c r="BR15298" s="1" ph="1"/>
      <c r="BS15298" s="1" ph="1"/>
    </row>
    <row r="15299" spans="70:71" ht="21">
      <c r="BR15299" s="1" ph="1"/>
      <c r="BS15299" s="1" ph="1"/>
    </row>
    <row r="15301" spans="70:71" ht="21">
      <c r="BR15301" s="1" ph="1"/>
      <c r="BS15301" s="1" ph="1"/>
    </row>
    <row r="15302" spans="70:71" ht="21">
      <c r="BR15302" s="1" ph="1"/>
      <c r="BS15302" s="1" ph="1"/>
    </row>
    <row r="15304" spans="70:71" ht="21">
      <c r="BR15304" s="1" ph="1"/>
      <c r="BS15304" s="1" ph="1"/>
    </row>
    <row r="15305" spans="70:71" ht="21">
      <c r="BR15305" s="1" ph="1"/>
      <c r="BS15305" s="1" ph="1"/>
    </row>
    <row r="15308" spans="70:71" ht="21">
      <c r="BR15308" s="1" ph="1"/>
      <c r="BS15308" s="1" ph="1"/>
    </row>
    <row r="15309" spans="70:71" ht="21">
      <c r="BR15309" s="1" ph="1"/>
      <c r="BS15309" s="1" ph="1"/>
    </row>
    <row r="15311" spans="70:71" ht="21">
      <c r="BR15311" s="1" ph="1"/>
      <c r="BS15311" s="1" ph="1"/>
    </row>
    <row r="15312" spans="70:71" ht="21">
      <c r="BR15312" s="1" ph="1"/>
      <c r="BS15312" s="1" ph="1"/>
    </row>
    <row r="15314" spans="70:71" ht="21">
      <c r="BR15314" s="1" ph="1"/>
      <c r="BS15314" s="1" ph="1"/>
    </row>
    <row r="15315" spans="70:71" ht="21">
      <c r="BR15315" s="1" ph="1"/>
      <c r="BS15315" s="1" ph="1"/>
    </row>
    <row r="15320" spans="70:71" ht="21">
      <c r="BR15320" s="1" ph="1"/>
      <c r="BS15320" s="1" ph="1"/>
    </row>
    <row r="15322" spans="70:71" ht="21">
      <c r="BR15322" s="1" ph="1"/>
      <c r="BS15322" s="1" ph="1"/>
    </row>
    <row r="15323" spans="70:71" ht="21">
      <c r="BR15323" s="1" ph="1"/>
      <c r="BS15323" s="1" ph="1"/>
    </row>
    <row r="15325" spans="70:71" ht="21">
      <c r="BR15325" s="1" ph="1"/>
      <c r="BS15325" s="1" ph="1"/>
    </row>
    <row r="15326" spans="70:71" ht="21">
      <c r="BR15326" s="1" ph="1"/>
      <c r="BS15326" s="1" ph="1"/>
    </row>
    <row r="15328" spans="70:71" ht="21">
      <c r="BR15328" s="1" ph="1"/>
      <c r="BS15328" s="1" ph="1"/>
    </row>
    <row r="15329" spans="70:71" ht="21">
      <c r="BR15329" s="1" ph="1"/>
      <c r="BS15329" s="1" ph="1"/>
    </row>
    <row r="15331" spans="70:71" ht="21">
      <c r="BR15331" s="1" ph="1"/>
      <c r="BS15331" s="1" ph="1"/>
    </row>
    <row r="15332" spans="70:71" ht="21">
      <c r="BR15332" s="1" ph="1"/>
      <c r="BS15332" s="1" ph="1"/>
    </row>
    <row r="15334" spans="70:71" ht="21">
      <c r="BR15334" s="1" ph="1"/>
      <c r="BS15334" s="1" ph="1"/>
    </row>
    <row r="15335" spans="70:71" ht="21">
      <c r="BR15335" s="1" ph="1"/>
      <c r="BS15335" s="1" ph="1"/>
    </row>
    <row r="15338" spans="70:71" ht="21">
      <c r="BR15338" s="1" ph="1"/>
      <c r="BS15338" s="1" ph="1"/>
    </row>
    <row r="15339" spans="70:71" ht="21">
      <c r="BR15339" s="1" ph="1"/>
      <c r="BS15339" s="1" ph="1"/>
    </row>
    <row r="15341" spans="70:71" ht="21">
      <c r="BR15341" s="1" ph="1"/>
      <c r="BS15341" s="1" ph="1"/>
    </row>
    <row r="15342" spans="70:71" ht="21">
      <c r="BR15342" s="1" ph="1"/>
      <c r="BS15342" s="1" ph="1"/>
    </row>
    <row r="15344" spans="70:71" ht="21">
      <c r="BR15344" s="1" ph="1"/>
      <c r="BS15344" s="1" ph="1"/>
    </row>
    <row r="15345" spans="70:71" ht="21">
      <c r="BR15345" s="1" ph="1"/>
      <c r="BS15345" s="1" ph="1"/>
    </row>
    <row r="15346" spans="70:71" ht="21">
      <c r="BR15346" s="1" ph="1"/>
      <c r="BS15346" s="1" ph="1"/>
    </row>
    <row r="15348" spans="70:71" ht="21">
      <c r="BR15348" s="1" ph="1"/>
      <c r="BS15348" s="1" ph="1"/>
    </row>
    <row r="15349" spans="70:71" ht="21">
      <c r="BR15349" s="1" ph="1"/>
      <c r="BS15349" s="1" ph="1"/>
    </row>
    <row r="15351" spans="70:71" ht="21">
      <c r="BR15351" s="1" ph="1"/>
      <c r="BS15351" s="1" ph="1"/>
    </row>
    <row r="15352" spans="70:71" ht="21">
      <c r="BR15352" s="1" ph="1"/>
      <c r="BS15352" s="1" ph="1"/>
    </row>
    <row r="15379" spans="70:71" ht="21">
      <c r="BR15379" s="1" ph="1"/>
      <c r="BS15379" s="1" ph="1"/>
    </row>
    <row r="15508" spans="70:71" ht="21">
      <c r="BR15508" s="1" ph="1"/>
      <c r="BS15508" s="1" ph="1"/>
    </row>
    <row r="15524" spans="70:71" ht="21">
      <c r="BR15524" s="1" ph="1"/>
      <c r="BS15524" s="1" ph="1"/>
    </row>
    <row r="15540" spans="70:71" ht="21">
      <c r="BR15540" s="1" ph="1"/>
      <c r="BS15540" s="1" ph="1"/>
    </row>
    <row r="15556" spans="70:71" ht="21">
      <c r="BR15556" s="1" ph="1"/>
      <c r="BS15556" s="1" ph="1"/>
    </row>
    <row r="15572" spans="70:71" ht="21">
      <c r="BR15572" s="1" ph="1"/>
      <c r="BS15572" s="1" ph="1"/>
    </row>
    <row r="15588" spans="70:71" ht="21">
      <c r="BR15588" s="1" ph="1"/>
      <c r="BS15588" s="1" ph="1"/>
    </row>
    <row r="15603" spans="70:71" ht="21">
      <c r="BR15603" s="1" ph="1"/>
      <c r="BS15603" s="1" ph="1"/>
    </row>
    <row r="15619" spans="70:71" ht="21">
      <c r="BR15619" s="1" ph="1"/>
      <c r="BS15619" s="1" ph="1"/>
    </row>
    <row r="15624" spans="70:71" ht="21">
      <c r="BR15624" s="1" ph="1"/>
      <c r="BS15624" s="1" ph="1"/>
    </row>
    <row r="15629" spans="70:71" ht="21">
      <c r="BR15629" s="1" ph="1"/>
      <c r="BS15629" s="1" ph="1"/>
    </row>
    <row r="15634" spans="70:71" ht="21">
      <c r="BR15634" s="1" ph="1"/>
      <c r="BS15634" s="1" ph="1"/>
    </row>
    <row r="15639" spans="70:71" ht="21">
      <c r="BR15639" s="1" ph="1"/>
      <c r="BS15639" s="1" ph="1"/>
    </row>
    <row r="15644" spans="70:71" ht="21">
      <c r="BR15644" s="1" ph="1"/>
      <c r="BS15644" s="1" ph="1"/>
    </row>
    <row r="15649" spans="70:71" ht="21">
      <c r="BR15649" s="1" ph="1"/>
      <c r="BS15649" s="1" ph="1"/>
    </row>
    <row r="15651" spans="70:71" ht="21">
      <c r="BR15651" s="1" ph="1"/>
      <c r="BS15651" s="1" ph="1"/>
    </row>
    <row r="15652" spans="70:71" ht="21">
      <c r="BR15652" s="1" ph="1"/>
      <c r="BS15652" s="1" ph="1"/>
    </row>
    <row r="15654" spans="70:71" ht="21">
      <c r="BR15654" s="1" ph="1"/>
      <c r="BS15654" s="1" ph="1"/>
    </row>
    <row r="15655" spans="70:71" ht="21">
      <c r="BR15655" s="1" ph="1"/>
      <c r="BS15655" s="1" ph="1"/>
    </row>
    <row r="15657" spans="70:71" ht="21">
      <c r="BR15657" s="1" ph="1"/>
      <c r="BS15657" s="1" ph="1"/>
    </row>
    <row r="15658" spans="70:71" ht="21">
      <c r="BR15658" s="1" ph="1"/>
      <c r="BS15658" s="1" ph="1"/>
    </row>
    <row r="15660" spans="70:71" ht="21">
      <c r="BR15660" s="1" ph="1"/>
      <c r="BS15660" s="1" ph="1"/>
    </row>
    <row r="15661" spans="70:71" ht="21">
      <c r="BR15661" s="1" ph="1"/>
      <c r="BS15661" s="1" ph="1"/>
    </row>
    <row r="15663" spans="70:71" ht="21">
      <c r="BR15663" s="1" ph="1"/>
      <c r="BS15663" s="1" ph="1"/>
    </row>
    <row r="15664" spans="70:71" ht="21">
      <c r="BR15664" s="1" ph="1"/>
      <c r="BS15664" s="1" ph="1"/>
    </row>
    <row r="15667" spans="70:71" ht="21">
      <c r="BR15667" s="1" ph="1"/>
      <c r="BS15667" s="1" ph="1"/>
    </row>
    <row r="15668" spans="70:71" ht="21">
      <c r="BR15668" s="1" ph="1"/>
      <c r="BS15668" s="1" ph="1"/>
    </row>
    <row r="15670" spans="70:71" ht="21">
      <c r="BR15670" s="1" ph="1"/>
      <c r="BS15670" s="1" ph="1"/>
    </row>
    <row r="15671" spans="70:71" ht="21">
      <c r="BR15671" s="1" ph="1"/>
      <c r="BS15671" s="1" ph="1"/>
    </row>
    <row r="15673" spans="70:71" ht="21">
      <c r="BR15673" s="1" ph="1"/>
      <c r="BS15673" s="1" ph="1"/>
    </row>
    <row r="15674" spans="70:71" ht="21">
      <c r="BR15674" s="1" ph="1"/>
      <c r="BS15674" s="1" ph="1"/>
    </row>
    <row r="15679" spans="70:71" ht="21">
      <c r="BR15679" s="1" ph="1"/>
      <c r="BS15679" s="1" ph="1"/>
    </row>
    <row r="15681" spans="70:71" ht="21">
      <c r="BR15681" s="1" ph="1"/>
      <c r="BS15681" s="1" ph="1"/>
    </row>
    <row r="15682" spans="70:71" ht="21">
      <c r="BR15682" s="1" ph="1"/>
      <c r="BS15682" s="1" ph="1"/>
    </row>
    <row r="15684" spans="70:71" ht="21">
      <c r="BR15684" s="1" ph="1"/>
      <c r="BS15684" s="1" ph="1"/>
    </row>
    <row r="15685" spans="70:71" ht="21">
      <c r="BR15685" s="1" ph="1"/>
      <c r="BS15685" s="1" ph="1"/>
    </row>
    <row r="15687" spans="70:71" ht="21">
      <c r="BR15687" s="1" ph="1"/>
      <c r="BS15687" s="1" ph="1"/>
    </row>
    <row r="15688" spans="70:71" ht="21">
      <c r="BR15688" s="1" ph="1"/>
      <c r="BS15688" s="1" ph="1"/>
    </row>
    <row r="15690" spans="70:71" ht="21">
      <c r="BR15690" s="1" ph="1"/>
      <c r="BS15690" s="1" ph="1"/>
    </row>
    <row r="15691" spans="70:71" ht="21">
      <c r="BR15691" s="1" ph="1"/>
      <c r="BS15691" s="1" ph="1"/>
    </row>
    <row r="15693" spans="70:71" ht="21">
      <c r="BR15693" s="1" ph="1"/>
      <c r="BS15693" s="1" ph="1"/>
    </row>
    <row r="15694" spans="70:71" ht="21">
      <c r="BR15694" s="1" ph="1"/>
      <c r="BS15694" s="1" ph="1"/>
    </row>
    <row r="15697" spans="70:71" ht="21">
      <c r="BR15697" s="1" ph="1"/>
      <c r="BS15697" s="1" ph="1"/>
    </row>
    <row r="15698" spans="70:71" ht="21">
      <c r="BR15698" s="1" ph="1"/>
      <c r="BS15698" s="1" ph="1"/>
    </row>
    <row r="15700" spans="70:71" ht="21">
      <c r="BR15700" s="1" ph="1"/>
      <c r="BS15700" s="1" ph="1"/>
    </row>
    <row r="15701" spans="70:71" ht="21">
      <c r="BR15701" s="1" ph="1"/>
      <c r="BS15701" s="1" ph="1"/>
    </row>
    <row r="15703" spans="70:71" ht="21">
      <c r="BR15703" s="1" ph="1"/>
      <c r="BS15703" s="1" ph="1"/>
    </row>
    <row r="15704" spans="70:71" ht="21">
      <c r="BR15704" s="1" ph="1"/>
      <c r="BS15704" s="1" ph="1"/>
    </row>
    <row r="15707" spans="70:71" ht="21">
      <c r="BR15707" s="1" ph="1"/>
      <c r="BS15707" s="1" ph="1"/>
    </row>
    <row r="15708" spans="70:71" ht="21">
      <c r="BR15708" s="1" ph="1"/>
      <c r="BS15708" s="1" ph="1"/>
    </row>
    <row r="15710" spans="70:71" ht="21">
      <c r="BR15710" s="1" ph="1"/>
      <c r="BS15710" s="1" ph="1"/>
    </row>
    <row r="15711" spans="70:71" ht="21">
      <c r="BR15711" s="1" ph="1"/>
      <c r="BS15711" s="1" ph="1"/>
    </row>
    <row r="15713" spans="70:71" ht="21">
      <c r="BR15713" s="1" ph="1"/>
      <c r="BS15713" s="1" ph="1"/>
    </row>
    <row r="15714" spans="70:71" ht="21">
      <c r="BR15714" s="1" ph="1"/>
      <c r="BS15714" s="1" ph="1"/>
    </row>
    <row r="15719" spans="70:71" ht="21">
      <c r="BR15719" s="1" ph="1"/>
      <c r="BS15719" s="1" ph="1"/>
    </row>
    <row r="15721" spans="70:71" ht="21">
      <c r="BR15721" s="1" ph="1"/>
      <c r="BS15721" s="1" ph="1"/>
    </row>
    <row r="15722" spans="70:71" ht="21">
      <c r="BR15722" s="1" ph="1"/>
      <c r="BS15722" s="1" ph="1"/>
    </row>
    <row r="15724" spans="70:71" ht="21">
      <c r="BR15724" s="1" ph="1"/>
      <c r="BS15724" s="1" ph="1"/>
    </row>
    <row r="15725" spans="70:71" ht="21">
      <c r="BR15725" s="1" ph="1"/>
      <c r="BS15725" s="1" ph="1"/>
    </row>
    <row r="15727" spans="70:71" ht="21">
      <c r="BR15727" s="1" ph="1"/>
      <c r="BS15727" s="1" ph="1"/>
    </row>
    <row r="15728" spans="70:71" ht="21">
      <c r="BR15728" s="1" ph="1"/>
      <c r="BS15728" s="1" ph="1"/>
    </row>
    <row r="15730" spans="70:71" ht="21">
      <c r="BR15730" s="1" ph="1"/>
      <c r="BS15730" s="1" ph="1"/>
    </row>
    <row r="15731" spans="70:71" ht="21">
      <c r="BR15731" s="1" ph="1"/>
      <c r="BS15731" s="1" ph="1"/>
    </row>
    <row r="15733" spans="70:71" ht="21">
      <c r="BR15733" s="1" ph="1"/>
      <c r="BS15733" s="1" ph="1"/>
    </row>
    <row r="15734" spans="70:71" ht="21">
      <c r="BR15734" s="1" ph="1"/>
      <c r="BS15734" s="1" ph="1"/>
    </row>
    <row r="15737" spans="70:71" ht="21">
      <c r="BR15737" s="1" ph="1"/>
      <c r="BS15737" s="1" ph="1"/>
    </row>
    <row r="15738" spans="70:71" ht="21">
      <c r="BR15738" s="1" ph="1"/>
      <c r="BS15738" s="1" ph="1"/>
    </row>
    <row r="15740" spans="70:71" ht="21">
      <c r="BR15740" s="1" ph="1"/>
      <c r="BS15740" s="1" ph="1"/>
    </row>
    <row r="15741" spans="70:71" ht="21">
      <c r="BR15741" s="1" ph="1"/>
      <c r="BS15741" s="1" ph="1"/>
    </row>
    <row r="15743" spans="70:71" ht="21">
      <c r="BR15743" s="1" ph="1"/>
      <c r="BS15743" s="1" ph="1"/>
    </row>
    <row r="15744" spans="70:71" ht="21">
      <c r="BR15744" s="1" ph="1"/>
      <c r="BS15744" s="1" ph="1"/>
    </row>
    <row r="15758" spans="70:71" ht="21">
      <c r="BR15758" s="1" ph="1"/>
      <c r="BS15758" s="1" ph="1"/>
    </row>
    <row r="15773" spans="70:71" ht="21">
      <c r="BR15773" s="1" ph="1"/>
      <c r="BS15773" s="1" ph="1"/>
    </row>
    <row r="15789" spans="70:71" ht="21">
      <c r="BR15789" s="1" ph="1"/>
      <c r="BS15789" s="1" ph="1"/>
    </row>
    <row r="15794" spans="70:71" ht="21">
      <c r="BR15794" s="1" ph="1"/>
      <c r="BS15794" s="1" ph="1"/>
    </row>
    <row r="15799" spans="70:71" ht="21">
      <c r="BR15799" s="1" ph="1"/>
      <c r="BS15799" s="1" ph="1"/>
    </row>
    <row r="15804" spans="70:71" ht="21">
      <c r="BR15804" s="1" ph="1"/>
      <c r="BS15804" s="1" ph="1"/>
    </row>
    <row r="15809" spans="70:71" ht="21">
      <c r="BR15809" s="1" ph="1"/>
      <c r="BS15809" s="1" ph="1"/>
    </row>
    <row r="15814" spans="70:71" ht="21">
      <c r="BR15814" s="1" ph="1"/>
      <c r="BS15814" s="1" ph="1"/>
    </row>
    <row r="15819" spans="70:71" ht="21">
      <c r="BR15819" s="1" ph="1"/>
      <c r="BS15819" s="1" ph="1"/>
    </row>
    <row r="15821" spans="70:71" ht="21">
      <c r="BR15821" s="1" ph="1"/>
      <c r="BS15821" s="1" ph="1"/>
    </row>
    <row r="15822" spans="70:71" ht="21">
      <c r="BR15822" s="1" ph="1"/>
      <c r="BS15822" s="1" ph="1"/>
    </row>
    <row r="15824" spans="70:71" ht="21">
      <c r="BR15824" s="1" ph="1"/>
      <c r="BS15824" s="1" ph="1"/>
    </row>
    <row r="15825" spans="70:71" ht="21">
      <c r="BR15825" s="1" ph="1"/>
      <c r="BS15825" s="1" ph="1"/>
    </row>
    <row r="15827" spans="70:71" ht="21">
      <c r="BR15827" s="1" ph="1"/>
      <c r="BS15827" s="1" ph="1"/>
    </row>
    <row r="15828" spans="70:71" ht="21">
      <c r="BR15828" s="1" ph="1"/>
      <c r="BS15828" s="1" ph="1"/>
    </row>
    <row r="15830" spans="70:71" ht="21">
      <c r="BR15830" s="1" ph="1"/>
      <c r="BS15830" s="1" ph="1"/>
    </row>
    <row r="15831" spans="70:71" ht="21">
      <c r="BR15831" s="1" ph="1"/>
      <c r="BS15831" s="1" ph="1"/>
    </row>
    <row r="15833" spans="70:71" ht="21">
      <c r="BR15833" s="1" ph="1"/>
      <c r="BS15833" s="1" ph="1"/>
    </row>
    <row r="15834" spans="70:71" ht="21">
      <c r="BR15834" s="1" ph="1"/>
      <c r="BS15834" s="1" ph="1"/>
    </row>
    <row r="15837" spans="70:71" ht="21">
      <c r="BR15837" s="1" ph="1"/>
      <c r="BS15837" s="1" ph="1"/>
    </row>
    <row r="15838" spans="70:71" ht="21">
      <c r="BR15838" s="1" ph="1"/>
      <c r="BS15838" s="1" ph="1"/>
    </row>
    <row r="15840" spans="70:71" ht="21">
      <c r="BR15840" s="1" ph="1"/>
      <c r="BS15840" s="1" ph="1"/>
    </row>
    <row r="15841" spans="70:71" ht="21">
      <c r="BR15841" s="1" ph="1"/>
      <c r="BS15841" s="1" ph="1"/>
    </row>
    <row r="15843" spans="70:71" ht="21">
      <c r="BR15843" s="1" ph="1"/>
      <c r="BS15843" s="1" ph="1"/>
    </row>
    <row r="15844" spans="70:71" ht="21">
      <c r="BR15844" s="1" ph="1"/>
      <c r="BS15844" s="1" ph="1"/>
    </row>
    <row r="15849" spans="70:71" ht="21">
      <c r="BR15849" s="1" ph="1"/>
      <c r="BS15849" s="1" ph="1"/>
    </row>
    <row r="15851" spans="70:71" ht="21">
      <c r="BR15851" s="1" ph="1"/>
      <c r="BS15851" s="1" ph="1"/>
    </row>
    <row r="15852" spans="70:71" ht="21">
      <c r="BR15852" s="1" ph="1"/>
      <c r="BS15852" s="1" ph="1"/>
    </row>
    <row r="15854" spans="70:71" ht="21">
      <c r="BR15854" s="1" ph="1"/>
      <c r="BS15854" s="1" ph="1"/>
    </row>
    <row r="15855" spans="70:71" ht="21">
      <c r="BR15855" s="1" ph="1"/>
      <c r="BS15855" s="1" ph="1"/>
    </row>
    <row r="15857" spans="70:71" ht="21">
      <c r="BR15857" s="1" ph="1"/>
      <c r="BS15857" s="1" ph="1"/>
    </row>
    <row r="15858" spans="70:71" ht="21">
      <c r="BR15858" s="1" ph="1"/>
      <c r="BS15858" s="1" ph="1"/>
    </row>
    <row r="15860" spans="70:71" ht="21">
      <c r="BR15860" s="1" ph="1"/>
      <c r="BS15860" s="1" ph="1"/>
    </row>
    <row r="15861" spans="70:71" ht="21">
      <c r="BR15861" s="1" ph="1"/>
      <c r="BS15861" s="1" ph="1"/>
    </row>
    <row r="15863" spans="70:71" ht="21">
      <c r="BR15863" s="1" ph="1"/>
      <c r="BS15863" s="1" ph="1"/>
    </row>
    <row r="15864" spans="70:71" ht="21">
      <c r="BR15864" s="1" ph="1"/>
      <c r="BS15864" s="1" ph="1"/>
    </row>
    <row r="15867" spans="70:71" ht="21">
      <c r="BR15867" s="1" ph="1"/>
      <c r="BS15867" s="1" ph="1"/>
    </row>
    <row r="15868" spans="70:71" ht="21">
      <c r="BR15868" s="1" ph="1"/>
      <c r="BS15868" s="1" ph="1"/>
    </row>
    <row r="15870" spans="70:71" ht="21">
      <c r="BR15870" s="1" ph="1"/>
      <c r="BS15870" s="1" ph="1"/>
    </row>
    <row r="15871" spans="70:71" ht="21">
      <c r="BR15871" s="1" ph="1"/>
      <c r="BS15871" s="1" ph="1"/>
    </row>
    <row r="15873" spans="70:71" ht="21">
      <c r="BR15873" s="1" ph="1"/>
      <c r="BS15873" s="1" ph="1"/>
    </row>
    <row r="15874" spans="70:71" ht="21">
      <c r="BR15874" s="1" ph="1"/>
      <c r="BS15874" s="1" ph="1"/>
    </row>
    <row r="15876" spans="70:71" ht="21">
      <c r="BR15876" s="1" ph="1"/>
      <c r="BS15876" s="1" ph="1"/>
    </row>
    <row r="15884" spans="70:71" ht="21">
      <c r="BR15884" s="1" ph="1"/>
      <c r="BS15884" s="1" ph="1"/>
    </row>
    <row r="15900" spans="70:71" ht="21">
      <c r="BR15900" s="1" ph="1"/>
      <c r="BS15900" s="1" ph="1"/>
    </row>
    <row r="15915" spans="70:71" ht="21">
      <c r="BR15915" s="1" ph="1"/>
      <c r="BS15915" s="1" ph="1"/>
    </row>
    <row r="15931" spans="70:71" ht="21">
      <c r="BR15931" s="1" ph="1"/>
      <c r="BS15931" s="1" ph="1"/>
    </row>
    <row r="15982" spans="70:71" ht="21">
      <c r="BR15982" s="1" ph="1"/>
      <c r="BS15982" s="1" ph="1"/>
    </row>
    <row r="16111" spans="70:71" ht="21">
      <c r="BR16111" s="1" ph="1"/>
      <c r="BS16111" s="1" ph="1"/>
    </row>
    <row r="16127" spans="70:71" ht="21">
      <c r="BR16127" s="1" ph="1"/>
      <c r="BS16127" s="1" ph="1"/>
    </row>
    <row r="16143" spans="70:71" ht="21">
      <c r="BR16143" s="1" ph="1"/>
      <c r="BS16143" s="1" ph="1"/>
    </row>
    <row r="16159" spans="70:71" ht="21">
      <c r="BR16159" s="1" ph="1"/>
      <c r="BS16159" s="1" ph="1"/>
    </row>
    <row r="16175" spans="70:71" ht="21">
      <c r="BR16175" s="1" ph="1"/>
      <c r="BS16175" s="1" ph="1"/>
    </row>
    <row r="16191" spans="70:71" ht="21">
      <c r="BR16191" s="1" ph="1"/>
      <c r="BS16191" s="1" ph="1"/>
    </row>
    <row r="16206" spans="70:71" ht="21">
      <c r="BR16206" s="1" ph="1"/>
      <c r="BS16206" s="1" ph="1"/>
    </row>
    <row r="16222" spans="70:71" ht="21">
      <c r="BR16222" s="1" ph="1"/>
      <c r="BS16222" s="1" ph="1"/>
    </row>
    <row r="16227" spans="70:71" ht="21">
      <c r="BR16227" s="1" ph="1"/>
      <c r="BS16227" s="1" ph="1"/>
    </row>
    <row r="16232" spans="70:71" ht="21">
      <c r="BR16232" s="1" ph="1"/>
      <c r="BS16232" s="1" ph="1"/>
    </row>
    <row r="16237" spans="70:71" ht="21">
      <c r="BR16237" s="1" ph="1"/>
      <c r="BS16237" s="1" ph="1"/>
    </row>
    <row r="16242" spans="70:71" ht="21">
      <c r="BR16242" s="1" ph="1"/>
      <c r="BS16242" s="1" ph="1"/>
    </row>
    <row r="16247" spans="70:71" ht="21">
      <c r="BR16247" s="1" ph="1"/>
      <c r="BS16247" s="1" ph="1"/>
    </row>
    <row r="16252" spans="70:71" ht="21">
      <c r="BR16252" s="1" ph="1"/>
      <c r="BS16252" s="1" ph="1"/>
    </row>
    <row r="16254" spans="70:71" ht="21">
      <c r="BR16254" s="1" ph="1"/>
      <c r="BS16254" s="1" ph="1"/>
    </row>
    <row r="16255" spans="70:71" ht="21">
      <c r="BR16255" s="1" ph="1"/>
      <c r="BS16255" s="1" ph="1"/>
    </row>
    <row r="16271" spans="70:71" ht="21">
      <c r="BR16271" s="1" ph="1"/>
      <c r="BS16271" s="1" ph="1"/>
    </row>
    <row r="16287" spans="70:71" ht="21">
      <c r="BR16287" s="1" ph="1"/>
      <c r="BS16287" s="1" ph="1"/>
    </row>
    <row r="16303" spans="70:71" ht="21">
      <c r="BR16303" s="1" ph="1"/>
      <c r="BS16303" s="1" ph="1"/>
    </row>
    <row r="16318" spans="70:71" ht="21">
      <c r="BR16318" s="1" ph="1"/>
      <c r="BS16318" s="1" ph="1"/>
    </row>
    <row r="16334" spans="70:71" ht="21">
      <c r="BR16334" s="1" ph="1"/>
      <c r="BS16334" s="1" ph="1"/>
    </row>
    <row r="16339" spans="70:71" ht="21">
      <c r="BR16339" s="1" ph="1"/>
      <c r="BS16339" s="1" ph="1"/>
    </row>
    <row r="16344" spans="70:71" ht="21">
      <c r="BR16344" s="1" ph="1"/>
      <c r="BS16344" s="1" ph="1"/>
    </row>
    <row r="16349" spans="70:71" ht="21">
      <c r="BR16349" s="1" ph="1"/>
      <c r="BS16349" s="1" ph="1"/>
    </row>
    <row r="16354" spans="70:71" ht="21">
      <c r="BR16354" s="1" ph="1"/>
      <c r="BS16354" s="1" ph="1"/>
    </row>
    <row r="16359" spans="70:71" ht="21">
      <c r="BR16359" s="1" ph="1"/>
      <c r="BS16359" s="1" ph="1"/>
    </row>
    <row r="16364" spans="70:71" ht="21">
      <c r="BR16364" s="1" ph="1"/>
      <c r="BS16364" s="1" ph="1"/>
    </row>
    <row r="16372" spans="70:71" ht="21">
      <c r="BR16372" s="1" ph="1"/>
      <c r="BS16372" s="1" ph="1"/>
    </row>
    <row r="16388" spans="70:71" ht="21">
      <c r="BR16388" s="1" ph="1"/>
      <c r="BS16388" s="1" ph="1"/>
    </row>
    <row r="16403" spans="70:71" ht="21">
      <c r="BR16403" s="1" ph="1"/>
      <c r="BS16403" s="1" ph="1"/>
    </row>
    <row r="16419" spans="70:71" ht="21">
      <c r="BR16419" s="1" ph="1"/>
      <c r="BS16419" s="1" ph="1"/>
    </row>
    <row r="16470" spans="70:71" ht="21">
      <c r="BR16470" s="1" ph="1"/>
      <c r="BS16470" s="1" ph="1"/>
    </row>
    <row r="16599" spans="70:71" ht="21">
      <c r="BR16599" s="1" ph="1"/>
      <c r="BS16599" s="1" ph="1"/>
    </row>
    <row r="16615" spans="70:71" ht="21">
      <c r="BR16615" s="1" ph="1"/>
      <c r="BS16615" s="1" ph="1"/>
    </row>
    <row r="16631" spans="70:71" ht="21">
      <c r="BR16631" s="1" ph="1"/>
      <c r="BS16631" s="1" ph="1"/>
    </row>
    <row r="16647" spans="70:71" ht="21">
      <c r="BR16647" s="1" ph="1"/>
      <c r="BS16647" s="1" ph="1"/>
    </row>
    <row r="16663" spans="70:71" ht="21">
      <c r="BR16663" s="1" ph="1"/>
      <c r="BS16663" s="1" ph="1"/>
    </row>
    <row r="16679" spans="70:71" ht="21">
      <c r="BR16679" s="1" ph="1"/>
      <c r="BS16679" s="1" ph="1"/>
    </row>
    <row r="16694" spans="70:71" ht="21">
      <c r="BR16694" s="1" ph="1"/>
      <c r="BS16694" s="1" ph="1"/>
    </row>
    <row r="16710" spans="70:71" ht="21">
      <c r="BR16710" s="1" ph="1"/>
      <c r="BS16710" s="1" ph="1"/>
    </row>
    <row r="16715" spans="70:71" ht="21">
      <c r="BR16715" s="1" ph="1"/>
      <c r="BS16715" s="1" ph="1"/>
    </row>
    <row r="16720" spans="70:71" ht="21">
      <c r="BR16720" s="1" ph="1"/>
      <c r="BS16720" s="1" ph="1"/>
    </row>
    <row r="16725" spans="70:71" ht="21">
      <c r="BR16725" s="1" ph="1"/>
      <c r="BS16725" s="1" ph="1"/>
    </row>
    <row r="16730" spans="70:71" ht="21">
      <c r="BR16730" s="1" ph="1"/>
      <c r="BS16730" s="1" ph="1"/>
    </row>
    <row r="16735" spans="70:71" ht="21">
      <c r="BR16735" s="1" ph="1"/>
      <c r="BS16735" s="1" ph="1"/>
    </row>
    <row r="16740" spans="70:71" ht="21">
      <c r="BR16740" s="1" ph="1"/>
      <c r="BS16740" s="1" ph="1"/>
    </row>
    <row r="16742" spans="70:71" ht="21">
      <c r="BR16742" s="1" ph="1"/>
      <c r="BS16742" s="1" ph="1"/>
    </row>
    <row r="16743" spans="70:71" ht="21">
      <c r="BR16743" s="1" ph="1"/>
      <c r="BS16743" s="1" ph="1"/>
    </row>
    <row r="16745" spans="70:71" ht="21">
      <c r="BR16745" s="1" ph="1"/>
      <c r="BS16745" s="1" ph="1"/>
    </row>
    <row r="16746" spans="70:71" ht="21">
      <c r="BR16746" s="1" ph="1"/>
      <c r="BS16746" s="1" ph="1"/>
    </row>
    <row r="16748" spans="70:71" ht="21">
      <c r="BR16748" s="1" ph="1"/>
      <c r="BS16748" s="1" ph="1"/>
    </row>
    <row r="16749" spans="70:71" ht="21">
      <c r="BR16749" s="1" ph="1"/>
      <c r="BS16749" s="1" ph="1"/>
    </row>
    <row r="16751" spans="70:71" ht="21">
      <c r="BR16751" s="1" ph="1"/>
      <c r="BS16751" s="1" ph="1"/>
    </row>
    <row r="16752" spans="70:71" ht="21">
      <c r="BR16752" s="1" ph="1"/>
      <c r="BS16752" s="1" ph="1"/>
    </row>
    <row r="16754" spans="70:71" ht="21">
      <c r="BR16754" s="1" ph="1"/>
      <c r="BS16754" s="1" ph="1"/>
    </row>
    <row r="16755" spans="70:71" ht="21">
      <c r="BR16755" s="1" ph="1"/>
      <c r="BS16755" s="1" ph="1"/>
    </row>
    <row r="16758" spans="70:71" ht="21">
      <c r="BR16758" s="1" ph="1"/>
      <c r="BS16758" s="1" ph="1"/>
    </row>
    <row r="16759" spans="70:71" ht="21">
      <c r="BR16759" s="1" ph="1"/>
      <c r="BS16759" s="1" ph="1"/>
    </row>
    <row r="16761" spans="70:71" ht="21">
      <c r="BR16761" s="1" ph="1"/>
      <c r="BS16761" s="1" ph="1"/>
    </row>
    <row r="16762" spans="70:71" ht="21">
      <c r="BR16762" s="1" ph="1"/>
      <c r="BS16762" s="1" ph="1"/>
    </row>
    <row r="16764" spans="70:71" ht="21">
      <c r="BR16764" s="1" ph="1"/>
      <c r="BS16764" s="1" ph="1"/>
    </row>
    <row r="16765" spans="70:71" ht="21">
      <c r="BR16765" s="1" ph="1"/>
      <c r="BS16765" s="1" ph="1"/>
    </row>
    <row r="16770" spans="70:71" ht="21">
      <c r="BR16770" s="1" ph="1"/>
      <c r="BS16770" s="1" ph="1"/>
    </row>
    <row r="16772" spans="70:71" ht="21">
      <c r="BR16772" s="1" ph="1"/>
      <c r="BS16772" s="1" ph="1"/>
    </row>
    <row r="16773" spans="70:71" ht="21">
      <c r="BR16773" s="1" ph="1"/>
      <c r="BS16773" s="1" ph="1"/>
    </row>
    <row r="16775" spans="70:71" ht="21">
      <c r="BR16775" s="1" ph="1"/>
      <c r="BS16775" s="1" ph="1"/>
    </row>
    <row r="16776" spans="70:71" ht="21">
      <c r="BR16776" s="1" ph="1"/>
      <c r="BS16776" s="1" ph="1"/>
    </row>
    <row r="16778" spans="70:71" ht="21">
      <c r="BR16778" s="1" ph="1"/>
      <c r="BS16778" s="1" ph="1"/>
    </row>
    <row r="16779" spans="70:71" ht="21">
      <c r="BR16779" s="1" ph="1"/>
      <c r="BS16779" s="1" ph="1"/>
    </row>
    <row r="16781" spans="70:71" ht="21">
      <c r="BR16781" s="1" ph="1"/>
      <c r="BS16781" s="1" ph="1"/>
    </row>
    <row r="16782" spans="70:71" ht="21">
      <c r="BR16782" s="1" ph="1"/>
      <c r="BS16782" s="1" ph="1"/>
    </row>
    <row r="16784" spans="70:71" ht="21">
      <c r="BR16784" s="1" ph="1"/>
      <c r="BS16784" s="1" ph="1"/>
    </row>
    <row r="16785" spans="70:71" ht="21">
      <c r="BR16785" s="1" ph="1"/>
      <c r="BS16785" s="1" ph="1"/>
    </row>
    <row r="16788" spans="70:71" ht="21">
      <c r="BR16788" s="1" ph="1"/>
      <c r="BS16788" s="1" ph="1"/>
    </row>
    <row r="16789" spans="70:71" ht="21">
      <c r="BR16789" s="1" ph="1"/>
      <c r="BS16789" s="1" ph="1"/>
    </row>
    <row r="16791" spans="70:71" ht="21">
      <c r="BR16791" s="1" ph="1"/>
      <c r="BS16791" s="1" ph="1"/>
    </row>
    <row r="16792" spans="70:71" ht="21">
      <c r="BR16792" s="1" ph="1"/>
      <c r="BS16792" s="1" ph="1"/>
    </row>
    <row r="16794" spans="70:71" ht="21">
      <c r="BR16794" s="1" ph="1"/>
      <c r="BS16794" s="1" ph="1"/>
    </row>
    <row r="16795" spans="70:71" ht="21">
      <c r="BR16795" s="1" ph="1"/>
      <c r="BS16795" s="1" ph="1"/>
    </row>
    <row r="16822" spans="70:71" ht="21">
      <c r="BR16822" s="1" ph="1"/>
      <c r="BS16822" s="1" ph="1"/>
    </row>
    <row r="16951" spans="70:71" ht="21">
      <c r="BR16951" s="1" ph="1"/>
      <c r="BS16951" s="1" ph="1"/>
    </row>
    <row r="16967" spans="70:71" ht="21">
      <c r="BR16967" s="1" ph="1"/>
      <c r="BS16967" s="1" ph="1"/>
    </row>
    <row r="16983" spans="70:71" ht="21">
      <c r="BR16983" s="1" ph="1"/>
      <c r="BS16983" s="1" ph="1"/>
    </row>
    <row r="16999" spans="70:71" ht="21">
      <c r="BR16999" s="1" ph="1"/>
      <c r="BS16999" s="1" ph="1"/>
    </row>
    <row r="17015" spans="70:71" ht="21">
      <c r="BR17015" s="1" ph="1"/>
      <c r="BS17015" s="1" ph="1"/>
    </row>
    <row r="17031" spans="70:71" ht="21">
      <c r="BR17031" s="1" ph="1"/>
      <c r="BS17031" s="1" ph="1"/>
    </row>
    <row r="17046" spans="70:71" ht="21">
      <c r="BR17046" s="1" ph="1"/>
      <c r="BS17046" s="1" ph="1"/>
    </row>
    <row r="17062" spans="70:71" ht="21">
      <c r="BR17062" s="1" ph="1"/>
      <c r="BS17062" s="1" ph="1"/>
    </row>
    <row r="17067" spans="70:71" ht="21">
      <c r="BR17067" s="1" ph="1"/>
      <c r="BS17067" s="1" ph="1"/>
    </row>
    <row r="17072" spans="70:71" ht="21">
      <c r="BR17072" s="1" ph="1"/>
      <c r="BS17072" s="1" ph="1"/>
    </row>
    <row r="17077" spans="70:71" ht="21">
      <c r="BR17077" s="1" ph="1"/>
      <c r="BS17077" s="1" ph="1"/>
    </row>
    <row r="17082" spans="70:71" ht="21">
      <c r="BR17082" s="1" ph="1"/>
      <c r="BS17082" s="1" ph="1"/>
    </row>
    <row r="17087" spans="70:71" ht="21">
      <c r="BR17087" s="1" ph="1"/>
      <c r="BS17087" s="1" ph="1"/>
    </row>
    <row r="17092" spans="70:71" ht="21">
      <c r="BR17092" s="1" ph="1"/>
      <c r="BS17092" s="1" ph="1"/>
    </row>
    <row r="17094" spans="70:71" ht="21">
      <c r="BR17094" s="1" ph="1"/>
      <c r="BS17094" s="1" ph="1"/>
    </row>
    <row r="17095" spans="70:71" ht="21">
      <c r="BR17095" s="1" ph="1"/>
      <c r="BS17095" s="1" ph="1"/>
    </row>
    <row r="17097" spans="70:71" ht="21">
      <c r="BR17097" s="1" ph="1"/>
      <c r="BS17097" s="1" ph="1"/>
    </row>
    <row r="17098" spans="70:71" ht="21">
      <c r="BR17098" s="1" ph="1"/>
      <c r="BS17098" s="1" ph="1"/>
    </row>
    <row r="17100" spans="70:71" ht="21">
      <c r="BR17100" s="1" ph="1"/>
      <c r="BS17100" s="1" ph="1"/>
    </row>
    <row r="17101" spans="70:71" ht="21">
      <c r="BR17101" s="1" ph="1"/>
      <c r="BS17101" s="1" ph="1"/>
    </row>
    <row r="17103" spans="70:71" ht="21">
      <c r="BR17103" s="1" ph="1"/>
      <c r="BS17103" s="1" ph="1"/>
    </row>
    <row r="17104" spans="70:71" ht="21">
      <c r="BR17104" s="1" ph="1"/>
      <c r="BS17104" s="1" ph="1"/>
    </row>
    <row r="17106" spans="70:71" ht="21">
      <c r="BR17106" s="1" ph="1"/>
      <c r="BS17106" s="1" ph="1"/>
    </row>
    <row r="17107" spans="70:71" ht="21">
      <c r="BR17107" s="1" ph="1"/>
      <c r="BS17107" s="1" ph="1"/>
    </row>
    <row r="17110" spans="70:71" ht="21">
      <c r="BR17110" s="1" ph="1"/>
      <c r="BS17110" s="1" ph="1"/>
    </row>
    <row r="17111" spans="70:71" ht="21">
      <c r="BR17111" s="1" ph="1"/>
      <c r="BS17111" s="1" ph="1"/>
    </row>
    <row r="17113" spans="70:71" ht="21">
      <c r="BR17113" s="1" ph="1"/>
      <c r="BS17113" s="1" ph="1"/>
    </row>
    <row r="17114" spans="70:71" ht="21">
      <c r="BR17114" s="1" ph="1"/>
      <c r="BS17114" s="1" ph="1"/>
    </row>
    <row r="17116" spans="70:71" ht="21">
      <c r="BR17116" s="1" ph="1"/>
      <c r="BS17116" s="1" ph="1"/>
    </row>
    <row r="17117" spans="70:71" ht="21">
      <c r="BR17117" s="1" ph="1"/>
      <c r="BS17117" s="1" ph="1"/>
    </row>
    <row r="17122" spans="70:71" ht="21">
      <c r="BR17122" s="1" ph="1"/>
      <c r="BS17122" s="1" ph="1"/>
    </row>
    <row r="17124" spans="70:71" ht="21">
      <c r="BR17124" s="1" ph="1"/>
      <c r="BS17124" s="1" ph="1"/>
    </row>
    <row r="17125" spans="70:71" ht="21">
      <c r="BR17125" s="1" ph="1"/>
      <c r="BS17125" s="1" ph="1"/>
    </row>
    <row r="17127" spans="70:71" ht="21">
      <c r="BR17127" s="1" ph="1"/>
      <c r="BS17127" s="1" ph="1"/>
    </row>
    <row r="17128" spans="70:71" ht="21">
      <c r="BR17128" s="1" ph="1"/>
      <c r="BS17128" s="1" ph="1"/>
    </row>
    <row r="17130" spans="70:71" ht="21">
      <c r="BR17130" s="1" ph="1"/>
      <c r="BS17130" s="1" ph="1"/>
    </row>
    <row r="17131" spans="70:71" ht="21">
      <c r="BR17131" s="1" ph="1"/>
      <c r="BS17131" s="1" ph="1"/>
    </row>
    <row r="17133" spans="70:71" ht="21">
      <c r="BR17133" s="1" ph="1"/>
      <c r="BS17133" s="1" ph="1"/>
    </row>
    <row r="17134" spans="70:71" ht="21">
      <c r="BR17134" s="1" ph="1"/>
      <c r="BS17134" s="1" ph="1"/>
    </row>
    <row r="17136" spans="70:71" ht="21">
      <c r="BR17136" s="1" ph="1"/>
      <c r="BS17136" s="1" ph="1"/>
    </row>
    <row r="17137" spans="70:71" ht="21">
      <c r="BR17137" s="1" ph="1"/>
      <c r="BS17137" s="1" ph="1"/>
    </row>
    <row r="17140" spans="70:71" ht="21">
      <c r="BR17140" s="1" ph="1"/>
      <c r="BS17140" s="1" ph="1"/>
    </row>
    <row r="17141" spans="70:71" ht="21">
      <c r="BR17141" s="1" ph="1"/>
      <c r="BS17141" s="1" ph="1"/>
    </row>
    <row r="17143" spans="70:71" ht="21">
      <c r="BR17143" s="1" ph="1"/>
      <c r="BS17143" s="1" ph="1"/>
    </row>
    <row r="17144" spans="70:71" ht="21">
      <c r="BR17144" s="1" ph="1"/>
      <c r="BS17144" s="1" ph="1"/>
    </row>
    <row r="17146" spans="70:71" ht="21">
      <c r="BR17146" s="1" ph="1"/>
      <c r="BS17146" s="1" ph="1"/>
    </row>
    <row r="17147" spans="70:71" ht="21">
      <c r="BR17147" s="1" ph="1"/>
      <c r="BS17147" s="1" ph="1"/>
    </row>
    <row r="17148" spans="70:71" ht="21">
      <c r="BR17148" s="1" ph="1"/>
      <c r="BS17148" s="1" ph="1"/>
    </row>
    <row r="17150" spans="70:71" ht="21">
      <c r="BR17150" s="1" ph="1"/>
      <c r="BS17150" s="1" ph="1"/>
    </row>
    <row r="17151" spans="70:71" ht="21">
      <c r="BR17151" s="1" ph="1"/>
      <c r="BS17151" s="1" ph="1"/>
    </row>
    <row r="17153" spans="70:71" ht="21">
      <c r="BR17153" s="1" ph="1"/>
      <c r="BS17153" s="1" ph="1"/>
    </row>
    <row r="17154" spans="70:71" ht="21">
      <c r="BR17154" s="1" ph="1"/>
      <c r="BS17154" s="1" ph="1"/>
    </row>
    <row r="17181" spans="70:71" ht="21">
      <c r="BR17181" s="1" ph="1"/>
      <c r="BS17181" s="1" ph="1"/>
    </row>
    <row r="17310" spans="70:71" ht="21">
      <c r="BR17310" s="1" ph="1"/>
      <c r="BS17310" s="1" ph="1"/>
    </row>
    <row r="17326" spans="70:71" ht="21">
      <c r="BR17326" s="1" ph="1"/>
      <c r="BS17326" s="1" ph="1"/>
    </row>
    <row r="17342" spans="70:71" ht="21">
      <c r="BR17342" s="1" ph="1"/>
      <c r="BS17342" s="1" ph="1"/>
    </row>
    <row r="17358" spans="70:71" ht="21">
      <c r="BR17358" s="1" ph="1"/>
      <c r="BS17358" s="1" ph="1"/>
    </row>
    <row r="17374" spans="70:71" ht="21">
      <c r="BR17374" s="1" ph="1"/>
      <c r="BS17374" s="1" ph="1"/>
    </row>
    <row r="17390" spans="70:71" ht="21">
      <c r="BR17390" s="1" ph="1"/>
      <c r="BS17390" s="1" ph="1"/>
    </row>
    <row r="17405" spans="70:71" ht="21">
      <c r="BR17405" s="1" ph="1"/>
      <c r="BS17405" s="1" ph="1"/>
    </row>
    <row r="17421" spans="70:71" ht="21">
      <c r="BR17421" s="1" ph="1"/>
      <c r="BS17421" s="1" ph="1"/>
    </row>
    <row r="17426" spans="70:71" ht="21">
      <c r="BR17426" s="1" ph="1"/>
      <c r="BS17426" s="1" ph="1"/>
    </row>
    <row r="17431" spans="70:71" ht="21">
      <c r="BR17431" s="1" ph="1"/>
      <c r="BS17431" s="1" ph="1"/>
    </row>
    <row r="17436" spans="70:71" ht="21">
      <c r="BR17436" s="1" ph="1"/>
      <c r="BS17436" s="1" ph="1"/>
    </row>
    <row r="17441" spans="70:71" ht="21">
      <c r="BR17441" s="1" ph="1"/>
      <c r="BS17441" s="1" ph="1"/>
    </row>
    <row r="17446" spans="70:71" ht="21">
      <c r="BR17446" s="1" ph="1"/>
      <c r="BS17446" s="1" ph="1"/>
    </row>
    <row r="17451" spans="70:71" ht="21">
      <c r="BR17451" s="1" ph="1"/>
      <c r="BS17451" s="1" ph="1"/>
    </row>
    <row r="17453" spans="70:71" ht="21">
      <c r="BR17453" s="1" ph="1"/>
      <c r="BS17453" s="1" ph="1"/>
    </row>
    <row r="17454" spans="70:71" ht="21">
      <c r="BR17454" s="1" ph="1"/>
      <c r="BS17454" s="1" ph="1"/>
    </row>
    <row r="17456" spans="70:71" ht="21">
      <c r="BR17456" s="1" ph="1"/>
      <c r="BS17456" s="1" ph="1"/>
    </row>
    <row r="17457" spans="70:71" ht="21">
      <c r="BR17457" s="1" ph="1"/>
      <c r="BS17457" s="1" ph="1"/>
    </row>
    <row r="17459" spans="70:71" ht="21">
      <c r="BR17459" s="1" ph="1"/>
      <c r="BS17459" s="1" ph="1"/>
    </row>
    <row r="17460" spans="70:71" ht="21">
      <c r="BR17460" s="1" ph="1"/>
      <c r="BS17460" s="1" ph="1"/>
    </row>
    <row r="17462" spans="70:71" ht="21">
      <c r="BR17462" s="1" ph="1"/>
      <c r="BS17462" s="1" ph="1"/>
    </row>
    <row r="17463" spans="70:71" ht="21">
      <c r="BR17463" s="1" ph="1"/>
      <c r="BS17463" s="1" ph="1"/>
    </row>
    <row r="17465" spans="70:71" ht="21">
      <c r="BR17465" s="1" ph="1"/>
      <c r="BS17465" s="1" ph="1"/>
    </row>
    <row r="17466" spans="70:71" ht="21">
      <c r="BR17466" s="1" ph="1"/>
      <c r="BS17466" s="1" ph="1"/>
    </row>
    <row r="17469" spans="70:71" ht="21">
      <c r="BR17469" s="1" ph="1"/>
      <c r="BS17469" s="1" ph="1"/>
    </row>
    <row r="17470" spans="70:71" ht="21">
      <c r="BR17470" s="1" ph="1"/>
      <c r="BS17470" s="1" ph="1"/>
    </row>
    <row r="17472" spans="70:71" ht="21">
      <c r="BR17472" s="1" ph="1"/>
      <c r="BS17472" s="1" ph="1"/>
    </row>
    <row r="17473" spans="70:71" ht="21">
      <c r="BR17473" s="1" ph="1"/>
      <c r="BS17473" s="1" ph="1"/>
    </row>
    <row r="17475" spans="70:71" ht="21">
      <c r="BR17475" s="1" ph="1"/>
      <c r="BS17475" s="1" ph="1"/>
    </row>
    <row r="17476" spans="70:71" ht="21">
      <c r="BR17476" s="1" ph="1"/>
      <c r="BS17476" s="1" ph="1"/>
    </row>
    <row r="17481" spans="70:71" ht="21">
      <c r="BR17481" s="1" ph="1"/>
      <c r="BS17481" s="1" ph="1"/>
    </row>
    <row r="17483" spans="70:71" ht="21">
      <c r="BR17483" s="1" ph="1"/>
      <c r="BS17483" s="1" ph="1"/>
    </row>
    <row r="17484" spans="70:71" ht="21">
      <c r="BR17484" s="1" ph="1"/>
      <c r="BS17484" s="1" ph="1"/>
    </row>
    <row r="17486" spans="70:71" ht="21">
      <c r="BR17486" s="1" ph="1"/>
      <c r="BS17486" s="1" ph="1"/>
    </row>
    <row r="17487" spans="70:71" ht="21">
      <c r="BR17487" s="1" ph="1"/>
      <c r="BS17487" s="1" ph="1"/>
    </row>
    <row r="17489" spans="70:71" ht="21">
      <c r="BR17489" s="1" ph="1"/>
      <c r="BS17489" s="1" ph="1"/>
    </row>
    <row r="17490" spans="70:71" ht="21">
      <c r="BR17490" s="1" ph="1"/>
      <c r="BS17490" s="1" ph="1"/>
    </row>
    <row r="17492" spans="70:71" ht="21">
      <c r="BR17492" s="1" ph="1"/>
      <c r="BS17492" s="1" ph="1"/>
    </row>
    <row r="17493" spans="70:71" ht="21">
      <c r="BR17493" s="1" ph="1"/>
      <c r="BS17493" s="1" ph="1"/>
    </row>
    <row r="17495" spans="70:71" ht="21">
      <c r="BR17495" s="1" ph="1"/>
      <c r="BS17495" s="1" ph="1"/>
    </row>
    <row r="17496" spans="70:71" ht="21">
      <c r="BR17496" s="1" ph="1"/>
      <c r="BS17496" s="1" ph="1"/>
    </row>
    <row r="17499" spans="70:71" ht="21">
      <c r="BR17499" s="1" ph="1"/>
      <c r="BS17499" s="1" ph="1"/>
    </row>
    <row r="17500" spans="70:71" ht="21">
      <c r="BR17500" s="1" ph="1"/>
      <c r="BS17500" s="1" ph="1"/>
    </row>
    <row r="17502" spans="70:71" ht="21">
      <c r="BR17502" s="1" ph="1"/>
      <c r="BS17502" s="1" ph="1"/>
    </row>
    <row r="17503" spans="70:71" ht="21">
      <c r="BR17503" s="1" ph="1"/>
      <c r="BS17503" s="1" ph="1"/>
    </row>
    <row r="17505" spans="70:71" ht="21">
      <c r="BR17505" s="1" ph="1"/>
      <c r="BS17505" s="1" ph="1"/>
    </row>
    <row r="17506" spans="70:71" ht="21">
      <c r="BR17506" s="1" ph="1"/>
      <c r="BS17506" s="1" ph="1"/>
    </row>
    <row r="17509" spans="70:71" ht="21">
      <c r="BR17509" s="1" ph="1"/>
      <c r="BS17509" s="1" ph="1"/>
    </row>
    <row r="17510" spans="70:71" ht="21">
      <c r="BR17510" s="1" ph="1"/>
      <c r="BS17510" s="1" ph="1"/>
    </row>
    <row r="17512" spans="70:71" ht="21">
      <c r="BR17512" s="1" ph="1"/>
      <c r="BS17512" s="1" ph="1"/>
    </row>
    <row r="17513" spans="70:71" ht="21">
      <c r="BR17513" s="1" ph="1"/>
      <c r="BS17513" s="1" ph="1"/>
    </row>
    <row r="17515" spans="70:71" ht="21">
      <c r="BR17515" s="1" ph="1"/>
      <c r="BS17515" s="1" ph="1"/>
    </row>
    <row r="17516" spans="70:71" ht="21">
      <c r="BR17516" s="1" ph="1"/>
      <c r="BS17516" s="1" ph="1"/>
    </row>
    <row r="17521" spans="70:71" ht="21">
      <c r="BR17521" s="1" ph="1"/>
      <c r="BS17521" s="1" ph="1"/>
    </row>
    <row r="17523" spans="70:71" ht="21">
      <c r="BR17523" s="1" ph="1"/>
      <c r="BS17523" s="1" ph="1"/>
    </row>
    <row r="17524" spans="70:71" ht="21">
      <c r="BR17524" s="1" ph="1"/>
      <c r="BS17524" s="1" ph="1"/>
    </row>
    <row r="17526" spans="70:71" ht="21">
      <c r="BR17526" s="1" ph="1"/>
      <c r="BS17526" s="1" ph="1"/>
    </row>
    <row r="17527" spans="70:71" ht="21">
      <c r="BR17527" s="1" ph="1"/>
      <c r="BS17527" s="1" ph="1"/>
    </row>
    <row r="17529" spans="70:71" ht="21">
      <c r="BR17529" s="1" ph="1"/>
      <c r="BS17529" s="1" ph="1"/>
    </row>
    <row r="17530" spans="70:71" ht="21">
      <c r="BR17530" s="1" ph="1"/>
      <c r="BS17530" s="1" ph="1"/>
    </row>
    <row r="17532" spans="70:71" ht="21">
      <c r="BR17532" s="1" ph="1"/>
      <c r="BS17532" s="1" ph="1"/>
    </row>
    <row r="17533" spans="70:71" ht="21">
      <c r="BR17533" s="1" ph="1"/>
      <c r="BS17533" s="1" ph="1"/>
    </row>
    <row r="17535" spans="70:71" ht="21">
      <c r="BR17535" s="1" ph="1"/>
      <c r="BS17535" s="1" ph="1"/>
    </row>
    <row r="17536" spans="70:71" ht="21">
      <c r="BR17536" s="1" ph="1"/>
      <c r="BS17536" s="1" ph="1"/>
    </row>
    <row r="17539" spans="70:71" ht="21">
      <c r="BR17539" s="1" ph="1"/>
      <c r="BS17539" s="1" ph="1"/>
    </row>
    <row r="17540" spans="70:71" ht="21">
      <c r="BR17540" s="1" ph="1"/>
      <c r="BS17540" s="1" ph="1"/>
    </row>
    <row r="17542" spans="70:71" ht="21">
      <c r="BR17542" s="1" ph="1"/>
      <c r="BS17542" s="1" ph="1"/>
    </row>
    <row r="17543" spans="70:71" ht="21">
      <c r="BR17543" s="1" ph="1"/>
      <c r="BS17543" s="1" ph="1"/>
    </row>
    <row r="17545" spans="70:71" ht="21">
      <c r="BR17545" s="1" ph="1"/>
      <c r="BS17545" s="1" ph="1"/>
    </row>
    <row r="17546" spans="70:71" ht="21">
      <c r="BR17546" s="1" ph="1"/>
      <c r="BS17546" s="1" ph="1"/>
    </row>
    <row r="17547" spans="70:71" ht="21">
      <c r="BR17547" s="1" ph="1"/>
      <c r="BS17547" s="1" ph="1"/>
    </row>
    <row r="17676" spans="70:71" ht="21">
      <c r="BR17676" s="1" ph="1"/>
      <c r="BS17676" s="1" ph="1"/>
    </row>
    <row r="17692" spans="70:71" ht="21">
      <c r="BR17692" s="1" ph="1"/>
      <c r="BS17692" s="1" ph="1"/>
    </row>
    <row r="17708" spans="70:71" ht="21">
      <c r="BR17708" s="1" ph="1"/>
      <c r="BS17708" s="1" ph="1"/>
    </row>
    <row r="17724" spans="70:71" ht="21">
      <c r="BR17724" s="1" ph="1"/>
      <c r="BS17724" s="1" ph="1"/>
    </row>
    <row r="17740" spans="70:71" ht="21">
      <c r="BR17740" s="1" ph="1"/>
      <c r="BS17740" s="1" ph="1"/>
    </row>
    <row r="17756" spans="70:71" ht="21">
      <c r="BR17756" s="1" ph="1"/>
      <c r="BS17756" s="1" ph="1"/>
    </row>
    <row r="17771" spans="70:71" ht="21">
      <c r="BR17771" s="1" ph="1"/>
      <c r="BS17771" s="1" ph="1"/>
    </row>
    <row r="17787" spans="70:71" ht="21">
      <c r="BR17787" s="1" ph="1"/>
      <c r="BS17787" s="1" ph="1"/>
    </row>
    <row r="17792" spans="70:71" ht="21">
      <c r="BR17792" s="1" ph="1"/>
      <c r="BS17792" s="1" ph="1"/>
    </row>
    <row r="17797" spans="70:71" ht="21">
      <c r="BR17797" s="1" ph="1"/>
      <c r="BS17797" s="1" ph="1"/>
    </row>
    <row r="17802" spans="70:71" ht="21">
      <c r="BR17802" s="1" ph="1"/>
      <c r="BS17802" s="1" ph="1"/>
    </row>
    <row r="17807" spans="70:71" ht="21">
      <c r="BR17807" s="1" ph="1"/>
      <c r="BS17807" s="1" ph="1"/>
    </row>
    <row r="17812" spans="70:71" ht="21">
      <c r="BR17812" s="1" ph="1"/>
      <c r="BS17812" s="1" ph="1"/>
    </row>
    <row r="17817" spans="70:71" ht="21">
      <c r="BR17817" s="1" ph="1"/>
      <c r="BS17817" s="1" ph="1"/>
    </row>
    <row r="17819" spans="70:71" ht="21">
      <c r="BR17819" s="1" ph="1"/>
      <c r="BS17819" s="1" ph="1"/>
    </row>
    <row r="17820" spans="70:71" ht="21">
      <c r="BR17820" s="1" ph="1"/>
      <c r="BS17820" s="1" ph="1"/>
    </row>
    <row r="17822" spans="70:71" ht="21">
      <c r="BR17822" s="1" ph="1"/>
      <c r="BS17822" s="1" ph="1"/>
    </row>
    <row r="17823" spans="70:71" ht="21">
      <c r="BR17823" s="1" ph="1"/>
      <c r="BS17823" s="1" ph="1"/>
    </row>
    <row r="17825" spans="70:71" ht="21">
      <c r="BR17825" s="1" ph="1"/>
      <c r="BS17825" s="1" ph="1"/>
    </row>
    <row r="17826" spans="70:71" ht="21">
      <c r="BR17826" s="1" ph="1"/>
      <c r="BS17826" s="1" ph="1"/>
    </row>
    <row r="17828" spans="70:71" ht="21">
      <c r="BR17828" s="1" ph="1"/>
      <c r="BS17828" s="1" ph="1"/>
    </row>
    <row r="17829" spans="70:71" ht="21">
      <c r="BR17829" s="1" ph="1"/>
      <c r="BS17829" s="1" ph="1"/>
    </row>
    <row r="17831" spans="70:71" ht="21">
      <c r="BR17831" s="1" ph="1"/>
      <c r="BS17831" s="1" ph="1"/>
    </row>
    <row r="17832" spans="70:71" ht="21">
      <c r="BR17832" s="1" ph="1"/>
      <c r="BS17832" s="1" ph="1"/>
    </row>
    <row r="17835" spans="70:71" ht="21">
      <c r="BR17835" s="1" ph="1"/>
      <c r="BS17835" s="1" ph="1"/>
    </row>
    <row r="17836" spans="70:71" ht="21">
      <c r="BR17836" s="1" ph="1"/>
      <c r="BS17836" s="1" ph="1"/>
    </row>
    <row r="17838" spans="70:71" ht="21">
      <c r="BR17838" s="1" ph="1"/>
      <c r="BS17838" s="1" ph="1"/>
    </row>
    <row r="17839" spans="70:71" ht="21">
      <c r="BR17839" s="1" ph="1"/>
      <c r="BS17839" s="1" ph="1"/>
    </row>
    <row r="17841" spans="70:71" ht="21">
      <c r="BR17841" s="1" ph="1"/>
      <c r="BS17841" s="1" ph="1"/>
    </row>
    <row r="17842" spans="70:71" ht="21">
      <c r="BR17842" s="1" ph="1"/>
      <c r="BS17842" s="1" ph="1"/>
    </row>
    <row r="17847" spans="70:71" ht="21">
      <c r="BR17847" s="1" ph="1"/>
      <c r="BS17847" s="1" ph="1"/>
    </row>
    <row r="17849" spans="70:71" ht="21">
      <c r="BR17849" s="1" ph="1"/>
      <c r="BS17849" s="1" ph="1"/>
    </row>
    <row r="17850" spans="70:71" ht="21">
      <c r="BR17850" s="1" ph="1"/>
      <c r="BS17850" s="1" ph="1"/>
    </row>
    <row r="17852" spans="70:71" ht="21">
      <c r="BR17852" s="1" ph="1"/>
      <c r="BS17852" s="1" ph="1"/>
    </row>
    <row r="17853" spans="70:71" ht="21">
      <c r="BR17853" s="1" ph="1"/>
      <c r="BS17853" s="1" ph="1"/>
    </row>
    <row r="17855" spans="70:71" ht="21">
      <c r="BR17855" s="1" ph="1"/>
      <c r="BS17855" s="1" ph="1"/>
    </row>
    <row r="17856" spans="70:71" ht="21">
      <c r="BR17856" s="1" ph="1"/>
      <c r="BS17856" s="1" ph="1"/>
    </row>
    <row r="17858" spans="70:71" ht="21">
      <c r="BR17858" s="1" ph="1"/>
      <c r="BS17858" s="1" ph="1"/>
    </row>
    <row r="17859" spans="70:71" ht="21">
      <c r="BR17859" s="1" ph="1"/>
      <c r="BS17859" s="1" ph="1"/>
    </row>
    <row r="17861" spans="70:71" ht="21">
      <c r="BR17861" s="1" ph="1"/>
      <c r="BS17861" s="1" ph="1"/>
    </row>
    <row r="17862" spans="70:71" ht="21">
      <c r="BR17862" s="1" ph="1"/>
      <c r="BS17862" s="1" ph="1"/>
    </row>
    <row r="17865" spans="70:71" ht="21">
      <c r="BR17865" s="1" ph="1"/>
      <c r="BS17865" s="1" ph="1"/>
    </row>
    <row r="17866" spans="70:71" ht="21">
      <c r="BR17866" s="1" ph="1"/>
      <c r="BS17866" s="1" ph="1"/>
    </row>
    <row r="17868" spans="70:71" ht="21">
      <c r="BR17868" s="1" ph="1"/>
      <c r="BS17868" s="1" ph="1"/>
    </row>
    <row r="17869" spans="70:71" ht="21">
      <c r="BR17869" s="1" ph="1"/>
      <c r="BS17869" s="1" ph="1"/>
    </row>
    <row r="17871" spans="70:71" ht="21">
      <c r="BR17871" s="1" ph="1"/>
      <c r="BS17871" s="1" ph="1"/>
    </row>
    <row r="17872" spans="70:71" ht="21">
      <c r="BR17872" s="1" ph="1"/>
      <c r="BS17872" s="1" ph="1"/>
    </row>
    <row r="17875" spans="70:71" ht="21">
      <c r="BR17875" s="1" ph="1"/>
      <c r="BS17875" s="1" ph="1"/>
    </row>
    <row r="17876" spans="70:71" ht="21">
      <c r="BR17876" s="1" ph="1"/>
      <c r="BS17876" s="1" ph="1"/>
    </row>
    <row r="17878" spans="70:71" ht="21">
      <c r="BR17878" s="1" ph="1"/>
      <c r="BS17878" s="1" ph="1"/>
    </row>
    <row r="17879" spans="70:71" ht="21">
      <c r="BR17879" s="1" ph="1"/>
      <c r="BS17879" s="1" ph="1"/>
    </row>
    <row r="17881" spans="70:71" ht="21">
      <c r="BR17881" s="1" ph="1"/>
      <c r="BS17881" s="1" ph="1"/>
    </row>
    <row r="17882" spans="70:71" ht="21">
      <c r="BR17882" s="1" ph="1"/>
      <c r="BS17882" s="1" ph="1"/>
    </row>
    <row r="17887" spans="70:71" ht="21">
      <c r="BR17887" s="1" ph="1"/>
      <c r="BS17887" s="1" ph="1"/>
    </row>
    <row r="17889" spans="70:71" ht="21">
      <c r="BR17889" s="1" ph="1"/>
      <c r="BS17889" s="1" ph="1"/>
    </row>
    <row r="17890" spans="70:71" ht="21">
      <c r="BR17890" s="1" ph="1"/>
      <c r="BS17890" s="1" ph="1"/>
    </row>
    <row r="17892" spans="70:71" ht="21">
      <c r="BR17892" s="1" ph="1"/>
      <c r="BS17892" s="1" ph="1"/>
    </row>
    <row r="17893" spans="70:71" ht="21">
      <c r="BR17893" s="1" ph="1"/>
      <c r="BS17893" s="1" ph="1"/>
    </row>
    <row r="17895" spans="70:71" ht="21">
      <c r="BR17895" s="1" ph="1"/>
      <c r="BS17895" s="1" ph="1"/>
    </row>
    <row r="17896" spans="70:71" ht="21">
      <c r="BR17896" s="1" ph="1"/>
      <c r="BS17896" s="1" ph="1"/>
    </row>
    <row r="17898" spans="70:71" ht="21">
      <c r="BR17898" s="1" ph="1"/>
      <c r="BS17898" s="1" ph="1"/>
    </row>
    <row r="17899" spans="70:71" ht="21">
      <c r="BR17899" s="1" ph="1"/>
      <c r="BS17899" s="1" ph="1"/>
    </row>
    <row r="17901" spans="70:71" ht="21">
      <c r="BR17901" s="1" ph="1"/>
      <c r="BS17901" s="1" ph="1"/>
    </row>
    <row r="17902" spans="70:71" ht="21">
      <c r="BR17902" s="1" ph="1"/>
      <c r="BS17902" s="1" ph="1"/>
    </row>
    <row r="17905" spans="70:71" ht="21">
      <c r="BR17905" s="1" ph="1"/>
      <c r="BS17905" s="1" ph="1"/>
    </row>
    <row r="17906" spans="70:71" ht="21">
      <c r="BR17906" s="1" ph="1"/>
      <c r="BS17906" s="1" ph="1"/>
    </row>
    <row r="17908" spans="70:71" ht="21">
      <c r="BR17908" s="1" ph="1"/>
      <c r="BS17908" s="1" ph="1"/>
    </row>
    <row r="17909" spans="70:71" ht="21">
      <c r="BR17909" s="1" ph="1"/>
      <c r="BS17909" s="1" ph="1"/>
    </row>
    <row r="17911" spans="70:71" ht="21">
      <c r="BR17911" s="1" ph="1"/>
      <c r="BS17911" s="1" ph="1"/>
    </row>
    <row r="17912" spans="70:71" ht="21">
      <c r="BR17912" s="1" ph="1"/>
      <c r="BS17912" s="1" ph="1"/>
    </row>
    <row r="17915" spans="70:71" ht="21">
      <c r="BR17915" s="1" ph="1"/>
      <c r="BS17915" s="1" ph="1"/>
    </row>
    <row r="17917" spans="70:71" ht="21">
      <c r="BR17917" s="1" ph="1"/>
      <c r="BS17917" s="1" ph="1"/>
    </row>
    <row r="17918" spans="70:71" ht="21">
      <c r="BR17918" s="1" ph="1"/>
      <c r="BS17918" s="1" ph="1"/>
    </row>
    <row r="17920" spans="70:71" ht="21">
      <c r="BR17920" s="1" ph="1"/>
      <c r="BS17920" s="1" ph="1"/>
    </row>
    <row r="17921" spans="70:71" ht="21">
      <c r="BR17921" s="1" ph="1"/>
      <c r="BS17921" s="1" ph="1"/>
    </row>
    <row r="17923" spans="70:71" ht="21">
      <c r="BR17923" s="1" ph="1"/>
      <c r="BS17923" s="1" ph="1"/>
    </row>
    <row r="17924" spans="70:71" ht="21">
      <c r="BR17924" s="1" ph="1"/>
      <c r="BS17924" s="1" ph="1"/>
    </row>
    <row r="17926" spans="70:71" ht="21">
      <c r="BR17926" s="1" ph="1"/>
      <c r="BS17926" s="1" ph="1"/>
    </row>
    <row r="17927" spans="70:71" ht="21">
      <c r="BR17927" s="1" ph="1"/>
      <c r="BS17927" s="1" ph="1"/>
    </row>
    <row r="17929" spans="70:71" ht="21">
      <c r="BR17929" s="1" ph="1"/>
      <c r="BS17929" s="1" ph="1"/>
    </row>
    <row r="17930" spans="70:71" ht="21">
      <c r="BR17930" s="1" ph="1"/>
      <c r="BS17930" s="1" ph="1"/>
    </row>
    <row r="17933" spans="70:71" ht="21">
      <c r="BR17933" s="1" ph="1"/>
      <c r="BS17933" s="1" ph="1"/>
    </row>
    <row r="17934" spans="70:71" ht="21">
      <c r="BR17934" s="1" ph="1"/>
      <c r="BS17934" s="1" ph="1"/>
    </row>
    <row r="17936" spans="70:71" ht="21">
      <c r="BR17936" s="1" ph="1"/>
      <c r="BS17936" s="1" ph="1"/>
    </row>
    <row r="17937" spans="70:71" ht="21">
      <c r="BR17937" s="1" ph="1"/>
      <c r="BS17937" s="1" ph="1"/>
    </row>
    <row r="17939" spans="70:71" ht="21">
      <c r="BR17939" s="1" ph="1"/>
      <c r="BS17939" s="1" ph="1"/>
    </row>
    <row r="17940" spans="70:71" ht="21">
      <c r="BR17940" s="1" ph="1"/>
      <c r="BS17940" s="1" ph="1"/>
    </row>
    <row r="17941" spans="70:71" ht="21">
      <c r="BR17941" s="1" ph="1"/>
      <c r="BS17941" s="1" ph="1"/>
    </row>
    <row r="17942" spans="70:71" ht="21">
      <c r="BR17942" s="1" ph="1"/>
      <c r="BS17942" s="1" ph="1"/>
    </row>
    <row r="17947" spans="70:71" ht="21">
      <c r="BR17947" s="1" ph="1"/>
      <c r="BS17947" s="1" ph="1"/>
    </row>
    <row r="17949" spans="70:71" ht="21">
      <c r="BR17949" s="1" ph="1"/>
      <c r="BS17949" s="1" ph="1"/>
    </row>
    <row r="17950" spans="70:71" ht="21">
      <c r="BR17950" s="1" ph="1"/>
      <c r="BS17950" s="1" ph="1"/>
    </row>
    <row r="17952" spans="70:71" ht="21">
      <c r="BR17952" s="1" ph="1"/>
      <c r="BS17952" s="1" ph="1"/>
    </row>
    <row r="17953" spans="70:71" ht="21">
      <c r="BR17953" s="1" ph="1"/>
      <c r="BS17953" s="1" ph="1"/>
    </row>
    <row r="17955" spans="70:71" ht="21">
      <c r="BR17955" s="1" ph="1"/>
      <c r="BS17955" s="1" ph="1"/>
    </row>
    <row r="17956" spans="70:71" ht="21">
      <c r="BR17956" s="1" ph="1"/>
      <c r="BS17956" s="1" ph="1"/>
    </row>
    <row r="17958" spans="70:71" ht="21">
      <c r="BR17958" s="1" ph="1"/>
      <c r="BS17958" s="1" ph="1"/>
    </row>
    <row r="17959" spans="70:71" ht="21">
      <c r="BR17959" s="1" ph="1"/>
      <c r="BS17959" s="1" ph="1"/>
    </row>
    <row r="17961" spans="70:71" ht="21">
      <c r="BR17961" s="1" ph="1"/>
      <c r="BS17961" s="1" ph="1"/>
    </row>
    <row r="17962" spans="70:71" ht="21">
      <c r="BR17962" s="1" ph="1"/>
      <c r="BS17962" s="1" ph="1"/>
    </row>
    <row r="17965" spans="70:71" ht="21">
      <c r="BR17965" s="1" ph="1"/>
      <c r="BS17965" s="1" ph="1"/>
    </row>
    <row r="17966" spans="70:71" ht="21">
      <c r="BR17966" s="1" ph="1"/>
      <c r="BS17966" s="1" ph="1"/>
    </row>
    <row r="17968" spans="70:71" ht="21">
      <c r="BR17968" s="1" ph="1"/>
      <c r="BS17968" s="1" ph="1"/>
    </row>
    <row r="17969" spans="70:71" ht="21">
      <c r="BR17969" s="1" ph="1"/>
      <c r="BS17969" s="1" ph="1"/>
    </row>
    <row r="17971" spans="70:71" ht="21">
      <c r="BR17971" s="1" ph="1"/>
      <c r="BS17971" s="1" ph="1"/>
    </row>
    <row r="17972" spans="70:71" ht="21">
      <c r="BR17972" s="1" ph="1"/>
      <c r="BS17972" s="1" ph="1"/>
    </row>
    <row r="17975" spans="70:71" ht="21">
      <c r="BR17975" s="1" ph="1"/>
      <c r="BS17975" s="1" ph="1"/>
    </row>
    <row r="17977" spans="70:71" ht="21">
      <c r="BR17977" s="1" ph="1"/>
      <c r="BS17977" s="1" ph="1"/>
    </row>
    <row r="17978" spans="70:71" ht="21">
      <c r="BR17978" s="1" ph="1"/>
      <c r="BS17978" s="1" ph="1"/>
    </row>
    <row r="17980" spans="70:71" ht="21">
      <c r="BR17980" s="1" ph="1"/>
      <c r="BS17980" s="1" ph="1"/>
    </row>
    <row r="17981" spans="70:71" ht="21">
      <c r="BR17981" s="1" ph="1"/>
      <c r="BS17981" s="1" ph="1"/>
    </row>
    <row r="17983" spans="70:71" ht="21">
      <c r="BR17983" s="1" ph="1"/>
      <c r="BS17983" s="1" ph="1"/>
    </row>
    <row r="17984" spans="70:71" ht="21">
      <c r="BR17984" s="1" ph="1"/>
      <c r="BS17984" s="1" ph="1"/>
    </row>
    <row r="17986" spans="70:71" ht="21">
      <c r="BR17986" s="1" ph="1"/>
      <c r="BS17986" s="1" ph="1"/>
    </row>
    <row r="17987" spans="70:71" ht="21">
      <c r="BR17987" s="1" ph="1"/>
      <c r="BS17987" s="1" ph="1"/>
    </row>
    <row r="17989" spans="70:71" ht="21">
      <c r="BR17989" s="1" ph="1"/>
      <c r="BS17989" s="1" ph="1"/>
    </row>
    <row r="17990" spans="70:71" ht="21">
      <c r="BR17990" s="1" ph="1"/>
      <c r="BS17990" s="1" ph="1"/>
    </row>
    <row r="17993" spans="70:71" ht="21">
      <c r="BR17993" s="1" ph="1"/>
      <c r="BS17993" s="1" ph="1"/>
    </row>
    <row r="17994" spans="70:71" ht="21">
      <c r="BR17994" s="1" ph="1"/>
      <c r="BS17994" s="1" ph="1"/>
    </row>
    <row r="17996" spans="70:71" ht="21">
      <c r="BR17996" s="1" ph="1"/>
      <c r="BS17996" s="1" ph="1"/>
    </row>
    <row r="17997" spans="70:71" ht="21">
      <c r="BR17997" s="1" ph="1"/>
      <c r="BS17997" s="1" ph="1"/>
    </row>
    <row r="17999" spans="70:71" ht="21">
      <c r="BR17999" s="1" ph="1"/>
      <c r="BS17999" s="1" ph="1"/>
    </row>
    <row r="18000" spans="70:71" ht="21">
      <c r="BR18000" s="1" ph="1"/>
      <c r="BS18000" s="1" ph="1"/>
    </row>
    <row r="18012" spans="70:71" ht="21">
      <c r="BR18012" s="1" ph="1"/>
      <c r="BS18012" s="1" ph="1"/>
    </row>
    <row r="18027" spans="70:71" ht="21">
      <c r="BR18027" s="1" ph="1"/>
      <c r="BS18027" s="1" ph="1"/>
    </row>
    <row r="18043" spans="70:71" ht="21">
      <c r="BR18043" s="1" ph="1"/>
      <c r="BS18043" s="1" ph="1"/>
    </row>
    <row r="18048" spans="70:71" ht="21">
      <c r="BR18048" s="1" ph="1"/>
      <c r="BS18048" s="1" ph="1"/>
    </row>
    <row r="18053" spans="70:71" ht="21">
      <c r="BR18053" s="1" ph="1"/>
      <c r="BS18053" s="1" ph="1"/>
    </row>
    <row r="18058" spans="70:71" ht="21">
      <c r="BR18058" s="1" ph="1"/>
      <c r="BS18058" s="1" ph="1"/>
    </row>
    <row r="18063" spans="70:71" ht="21">
      <c r="BR18063" s="1" ph="1"/>
      <c r="BS18063" s="1" ph="1"/>
    </row>
    <row r="18068" spans="70:71" ht="21">
      <c r="BR18068" s="1" ph="1"/>
      <c r="BS18068" s="1" ph="1"/>
    </row>
    <row r="18073" spans="70:71" ht="21">
      <c r="BR18073" s="1" ph="1"/>
      <c r="BS18073" s="1" ph="1"/>
    </row>
    <row r="18075" spans="70:71" ht="21">
      <c r="BR18075" s="1" ph="1"/>
      <c r="BS18075" s="1" ph="1"/>
    </row>
    <row r="18076" spans="70:71" ht="21">
      <c r="BR18076" s="1" ph="1"/>
      <c r="BS18076" s="1" ph="1"/>
    </row>
    <row r="18078" spans="70:71" ht="21">
      <c r="BR18078" s="1" ph="1"/>
      <c r="BS18078" s="1" ph="1"/>
    </row>
    <row r="18079" spans="70:71" ht="21">
      <c r="BR18079" s="1" ph="1"/>
      <c r="BS18079" s="1" ph="1"/>
    </row>
    <row r="18081" spans="70:71" ht="21">
      <c r="BR18081" s="1" ph="1"/>
      <c r="BS18081" s="1" ph="1"/>
    </row>
    <row r="18082" spans="70:71" ht="21">
      <c r="BR18082" s="1" ph="1"/>
      <c r="BS18082" s="1" ph="1"/>
    </row>
    <row r="18084" spans="70:71" ht="21">
      <c r="BR18084" s="1" ph="1"/>
      <c r="BS18084" s="1" ph="1"/>
    </row>
    <row r="18085" spans="70:71" ht="21">
      <c r="BR18085" s="1" ph="1"/>
      <c r="BS18085" s="1" ph="1"/>
    </row>
    <row r="18087" spans="70:71" ht="21">
      <c r="BR18087" s="1" ph="1"/>
      <c r="BS18087" s="1" ph="1"/>
    </row>
    <row r="18088" spans="70:71" ht="21">
      <c r="BR18088" s="1" ph="1"/>
      <c r="BS18088" s="1" ph="1"/>
    </row>
    <row r="18091" spans="70:71" ht="21">
      <c r="BR18091" s="1" ph="1"/>
      <c r="BS18091" s="1" ph="1"/>
    </row>
    <row r="18092" spans="70:71" ht="21">
      <c r="BR18092" s="1" ph="1"/>
      <c r="BS18092" s="1" ph="1"/>
    </row>
    <row r="18094" spans="70:71" ht="21">
      <c r="BR18094" s="1" ph="1"/>
      <c r="BS18094" s="1" ph="1"/>
    </row>
    <row r="18095" spans="70:71" ht="21">
      <c r="BR18095" s="1" ph="1"/>
      <c r="BS18095" s="1" ph="1"/>
    </row>
    <row r="18097" spans="70:71" ht="21">
      <c r="BR18097" s="1" ph="1"/>
      <c r="BS18097" s="1" ph="1"/>
    </row>
    <row r="18098" spans="70:71" ht="21">
      <c r="BR18098" s="1" ph="1"/>
      <c r="BS18098" s="1" ph="1"/>
    </row>
    <row r="18103" spans="70:71" ht="21">
      <c r="BR18103" s="1" ph="1"/>
      <c r="BS18103" s="1" ph="1"/>
    </row>
    <row r="18105" spans="70:71" ht="21">
      <c r="BR18105" s="1" ph="1"/>
      <c r="BS18105" s="1" ph="1"/>
    </row>
    <row r="18106" spans="70:71" ht="21">
      <c r="BR18106" s="1" ph="1"/>
      <c r="BS18106" s="1" ph="1"/>
    </row>
    <row r="18108" spans="70:71" ht="21">
      <c r="BR18108" s="1" ph="1"/>
      <c r="BS18108" s="1" ph="1"/>
    </row>
    <row r="18109" spans="70:71" ht="21">
      <c r="BR18109" s="1" ph="1"/>
      <c r="BS18109" s="1" ph="1"/>
    </row>
    <row r="18111" spans="70:71" ht="21">
      <c r="BR18111" s="1" ph="1"/>
      <c r="BS18111" s="1" ph="1"/>
    </row>
    <row r="18112" spans="70:71" ht="21">
      <c r="BR18112" s="1" ph="1"/>
      <c r="BS18112" s="1" ph="1"/>
    </row>
    <row r="18114" spans="70:71" ht="21">
      <c r="BR18114" s="1" ph="1"/>
      <c r="BS18114" s="1" ph="1"/>
    </row>
    <row r="18115" spans="70:71" ht="21">
      <c r="BR18115" s="1" ph="1"/>
      <c r="BS18115" s="1" ph="1"/>
    </row>
    <row r="18117" spans="70:71" ht="21">
      <c r="BR18117" s="1" ph="1"/>
      <c r="BS18117" s="1" ph="1"/>
    </row>
    <row r="18118" spans="70:71" ht="21">
      <c r="BR18118" s="1" ph="1"/>
      <c r="BS18118" s="1" ph="1"/>
    </row>
    <row r="18121" spans="70:71" ht="21">
      <c r="BR18121" s="1" ph="1"/>
      <c r="BS18121" s="1" ph="1"/>
    </row>
    <row r="18122" spans="70:71" ht="21">
      <c r="BR18122" s="1" ph="1"/>
      <c r="BS18122" s="1" ph="1"/>
    </row>
    <row r="18124" spans="70:71" ht="21">
      <c r="BR18124" s="1" ph="1"/>
      <c r="BS18124" s="1" ph="1"/>
    </row>
    <row r="18125" spans="70:71" ht="21">
      <c r="BR18125" s="1" ph="1"/>
      <c r="BS18125" s="1" ph="1"/>
    </row>
    <row r="18127" spans="70:71" ht="21">
      <c r="BR18127" s="1" ph="1"/>
      <c r="BS18127" s="1" ph="1"/>
    </row>
    <row r="18128" spans="70:71" ht="21">
      <c r="BR18128" s="1" ph="1"/>
      <c r="BS18128" s="1" ph="1"/>
    </row>
    <row r="18129" spans="70:71" ht="21">
      <c r="BR18129" s="1" ph="1"/>
      <c r="BS18129" s="1" ph="1"/>
    </row>
    <row r="18131" spans="70:71" ht="21">
      <c r="BR18131" s="1" ph="1"/>
      <c r="BS18131" s="1" ph="1"/>
    </row>
    <row r="18132" spans="70:71" ht="21">
      <c r="BR18132" s="1" ph="1"/>
      <c r="BS18132" s="1" ph="1"/>
    </row>
    <row r="18134" spans="70:71" ht="21">
      <c r="BR18134" s="1" ph="1"/>
      <c r="BS18134" s="1" ph="1"/>
    </row>
    <row r="18135" spans="70:71" ht="21">
      <c r="BR18135" s="1" ph="1"/>
      <c r="BS18135" s="1" ph="1"/>
    </row>
    <row r="18162" spans="70:71" ht="21">
      <c r="BR18162" s="1" ph="1"/>
      <c r="BS18162" s="1" ph="1"/>
    </row>
    <row r="18291" spans="70:71" ht="21">
      <c r="BR18291" s="1" ph="1"/>
      <c r="BS18291" s="1" ph="1"/>
    </row>
    <row r="18307" spans="70:71" ht="21">
      <c r="BR18307" s="1" ph="1"/>
      <c r="BS18307" s="1" ph="1"/>
    </row>
    <row r="18323" spans="70:71" ht="21">
      <c r="BR18323" s="1" ph="1"/>
      <c r="BS18323" s="1" ph="1"/>
    </row>
    <row r="18339" spans="70:71" ht="21">
      <c r="BR18339" s="1" ph="1"/>
      <c r="BS18339" s="1" ph="1"/>
    </row>
    <row r="18355" spans="70:71" ht="21">
      <c r="BR18355" s="1" ph="1"/>
      <c r="BS18355" s="1" ph="1"/>
    </row>
    <row r="18371" spans="70:71" ht="21">
      <c r="BR18371" s="1" ph="1"/>
      <c r="BS18371" s="1" ph="1"/>
    </row>
    <row r="18386" spans="70:71" ht="21">
      <c r="BR18386" s="1" ph="1"/>
      <c r="BS18386" s="1" ph="1"/>
    </row>
    <row r="18402" spans="70:71" ht="21">
      <c r="BR18402" s="1" ph="1"/>
      <c r="BS18402" s="1" ph="1"/>
    </row>
    <row r="18407" spans="70:71" ht="21">
      <c r="BR18407" s="1" ph="1"/>
      <c r="BS18407" s="1" ph="1"/>
    </row>
    <row r="18412" spans="70:71" ht="21">
      <c r="BR18412" s="1" ph="1"/>
      <c r="BS18412" s="1" ph="1"/>
    </row>
    <row r="18417" spans="70:71" ht="21">
      <c r="BR18417" s="1" ph="1"/>
      <c r="BS18417" s="1" ph="1"/>
    </row>
    <row r="18422" spans="70:71" ht="21">
      <c r="BR18422" s="1" ph="1"/>
      <c r="BS18422" s="1" ph="1"/>
    </row>
    <row r="18427" spans="70:71" ht="21">
      <c r="BR18427" s="1" ph="1"/>
      <c r="BS18427" s="1" ph="1"/>
    </row>
    <row r="18432" spans="70:71" ht="21">
      <c r="BR18432" s="1" ph="1"/>
      <c r="BS18432" s="1" ph="1"/>
    </row>
    <row r="18434" spans="70:71" ht="21">
      <c r="BR18434" s="1" ph="1"/>
      <c r="BS18434" s="1" ph="1"/>
    </row>
    <row r="18435" spans="70:71" ht="21">
      <c r="BR18435" s="1" ph="1"/>
      <c r="BS18435" s="1" ph="1"/>
    </row>
    <row r="18437" spans="70:71" ht="21">
      <c r="BR18437" s="1" ph="1"/>
      <c r="BS18437" s="1" ph="1"/>
    </row>
    <row r="18438" spans="70:71" ht="21">
      <c r="BR18438" s="1" ph="1"/>
      <c r="BS18438" s="1" ph="1"/>
    </row>
    <row r="18440" spans="70:71" ht="21">
      <c r="BR18440" s="1" ph="1"/>
      <c r="BS18440" s="1" ph="1"/>
    </row>
    <row r="18441" spans="70:71" ht="21">
      <c r="BR18441" s="1" ph="1"/>
      <c r="BS18441" s="1" ph="1"/>
    </row>
    <row r="18443" spans="70:71" ht="21">
      <c r="BR18443" s="1" ph="1"/>
      <c r="BS18443" s="1" ph="1"/>
    </row>
    <row r="18444" spans="70:71" ht="21">
      <c r="BR18444" s="1" ph="1"/>
      <c r="BS18444" s="1" ph="1"/>
    </row>
    <row r="18446" spans="70:71" ht="21">
      <c r="BR18446" s="1" ph="1"/>
      <c r="BS18446" s="1" ph="1"/>
    </row>
    <row r="18447" spans="70:71" ht="21">
      <c r="BR18447" s="1" ph="1"/>
      <c r="BS18447" s="1" ph="1"/>
    </row>
    <row r="18450" spans="70:71" ht="21">
      <c r="BR18450" s="1" ph="1"/>
      <c r="BS18450" s="1" ph="1"/>
    </row>
    <row r="18451" spans="70:71" ht="21">
      <c r="BR18451" s="1" ph="1"/>
      <c r="BS18451" s="1" ph="1"/>
    </row>
    <row r="18453" spans="70:71" ht="21">
      <c r="BR18453" s="1" ph="1"/>
      <c r="BS18453" s="1" ph="1"/>
    </row>
    <row r="18454" spans="70:71" ht="21">
      <c r="BR18454" s="1" ph="1"/>
      <c r="BS18454" s="1" ph="1"/>
    </row>
    <row r="18456" spans="70:71" ht="21">
      <c r="BR18456" s="1" ph="1"/>
      <c r="BS18456" s="1" ph="1"/>
    </row>
    <row r="18457" spans="70:71" ht="21">
      <c r="BR18457" s="1" ph="1"/>
      <c r="BS18457" s="1" ph="1"/>
    </row>
    <row r="18462" spans="70:71" ht="21">
      <c r="BR18462" s="1" ph="1"/>
      <c r="BS18462" s="1" ph="1"/>
    </row>
    <row r="18464" spans="70:71" ht="21">
      <c r="BR18464" s="1" ph="1"/>
      <c r="BS18464" s="1" ph="1"/>
    </row>
    <row r="18465" spans="70:71" ht="21">
      <c r="BR18465" s="1" ph="1"/>
      <c r="BS18465" s="1" ph="1"/>
    </row>
    <row r="18467" spans="70:71" ht="21">
      <c r="BR18467" s="1" ph="1"/>
      <c r="BS18467" s="1" ph="1"/>
    </row>
    <row r="18468" spans="70:71" ht="21">
      <c r="BR18468" s="1" ph="1"/>
      <c r="BS18468" s="1" ph="1"/>
    </row>
    <row r="18470" spans="70:71" ht="21">
      <c r="BR18470" s="1" ph="1"/>
      <c r="BS18470" s="1" ph="1"/>
    </row>
    <row r="18471" spans="70:71" ht="21">
      <c r="BR18471" s="1" ph="1"/>
      <c r="BS18471" s="1" ph="1"/>
    </row>
    <row r="18473" spans="70:71" ht="21">
      <c r="BR18473" s="1" ph="1"/>
      <c r="BS18473" s="1" ph="1"/>
    </row>
    <row r="18474" spans="70:71" ht="21">
      <c r="BR18474" s="1" ph="1"/>
      <c r="BS18474" s="1" ph="1"/>
    </row>
    <row r="18476" spans="70:71" ht="21">
      <c r="BR18476" s="1" ph="1"/>
      <c r="BS18476" s="1" ph="1"/>
    </row>
    <row r="18477" spans="70:71" ht="21">
      <c r="BR18477" s="1" ph="1"/>
      <c r="BS18477" s="1" ph="1"/>
    </row>
    <row r="18480" spans="70:71" ht="21">
      <c r="BR18480" s="1" ph="1"/>
      <c r="BS18480" s="1" ph="1"/>
    </row>
    <row r="18481" spans="70:71" ht="21">
      <c r="BR18481" s="1" ph="1"/>
      <c r="BS18481" s="1" ph="1"/>
    </row>
    <row r="18483" spans="70:71" ht="21">
      <c r="BR18483" s="1" ph="1"/>
      <c r="BS18483" s="1" ph="1"/>
    </row>
    <row r="18484" spans="70:71" ht="21">
      <c r="BR18484" s="1" ph="1"/>
      <c r="BS18484" s="1" ph="1"/>
    </row>
    <row r="18486" spans="70:71" ht="21">
      <c r="BR18486" s="1" ph="1"/>
      <c r="BS18486" s="1" ph="1"/>
    </row>
    <row r="18487" spans="70:71" ht="21">
      <c r="BR18487" s="1" ph="1"/>
      <c r="BS18487" s="1" ph="1"/>
    </row>
    <row r="18490" spans="70:71" ht="21">
      <c r="BR18490" s="1" ph="1"/>
      <c r="BS18490" s="1" ph="1"/>
    </row>
    <row r="18491" spans="70:71" ht="21">
      <c r="BR18491" s="1" ph="1"/>
      <c r="BS18491" s="1" ph="1"/>
    </row>
    <row r="18493" spans="70:71" ht="21">
      <c r="BR18493" s="1" ph="1"/>
      <c r="BS18493" s="1" ph="1"/>
    </row>
    <row r="18494" spans="70:71" ht="21">
      <c r="BR18494" s="1" ph="1"/>
      <c r="BS18494" s="1" ph="1"/>
    </row>
    <row r="18496" spans="70:71" ht="21">
      <c r="BR18496" s="1" ph="1"/>
      <c r="BS18496" s="1" ph="1"/>
    </row>
    <row r="18497" spans="70:71" ht="21">
      <c r="BR18497" s="1" ph="1"/>
      <c r="BS18497" s="1" ph="1"/>
    </row>
    <row r="18502" spans="70:71" ht="21">
      <c r="BR18502" s="1" ph="1"/>
      <c r="BS18502" s="1" ph="1"/>
    </row>
    <row r="18504" spans="70:71" ht="21">
      <c r="BR18504" s="1" ph="1"/>
      <c r="BS18504" s="1" ph="1"/>
    </row>
    <row r="18505" spans="70:71" ht="21">
      <c r="BR18505" s="1" ph="1"/>
      <c r="BS18505" s="1" ph="1"/>
    </row>
    <row r="18507" spans="70:71" ht="21">
      <c r="BR18507" s="1" ph="1"/>
      <c r="BS18507" s="1" ph="1"/>
    </row>
    <row r="18508" spans="70:71" ht="21">
      <c r="BR18508" s="1" ph="1"/>
      <c r="BS18508" s="1" ph="1"/>
    </row>
    <row r="18510" spans="70:71" ht="21">
      <c r="BR18510" s="1" ph="1"/>
      <c r="BS18510" s="1" ph="1"/>
    </row>
    <row r="18511" spans="70:71" ht="21">
      <c r="BR18511" s="1" ph="1"/>
      <c r="BS18511" s="1" ph="1"/>
    </row>
    <row r="18513" spans="70:71" ht="21">
      <c r="BR18513" s="1" ph="1"/>
      <c r="BS18513" s="1" ph="1"/>
    </row>
    <row r="18514" spans="70:71" ht="21">
      <c r="BR18514" s="1" ph="1"/>
      <c r="BS18514" s="1" ph="1"/>
    </row>
    <row r="18516" spans="70:71" ht="21">
      <c r="BR18516" s="1" ph="1"/>
      <c r="BS18516" s="1" ph="1"/>
    </row>
    <row r="18517" spans="70:71" ht="21">
      <c r="BR18517" s="1" ph="1"/>
      <c r="BS18517" s="1" ph="1"/>
    </row>
    <row r="18520" spans="70:71" ht="21">
      <c r="BR18520" s="1" ph="1"/>
      <c r="BS18520" s="1" ph="1"/>
    </row>
    <row r="18521" spans="70:71" ht="21">
      <c r="BR18521" s="1" ph="1"/>
      <c r="BS18521" s="1" ph="1"/>
    </row>
    <row r="18523" spans="70:71" ht="21">
      <c r="BR18523" s="1" ph="1"/>
      <c r="BS18523" s="1" ph="1"/>
    </row>
    <row r="18524" spans="70:71" ht="21">
      <c r="BR18524" s="1" ph="1"/>
      <c r="BS18524" s="1" ph="1"/>
    </row>
    <row r="18526" spans="70:71" ht="21">
      <c r="BR18526" s="1" ph="1"/>
      <c r="BS18526" s="1" ph="1"/>
    </row>
    <row r="18527" spans="70:71" ht="21">
      <c r="BR18527" s="1" ph="1"/>
      <c r="BS18527" s="1" ph="1"/>
    </row>
    <row r="18528" spans="70:71" ht="21">
      <c r="BR18528" s="1" ph="1"/>
      <c r="BS18528" s="1" ph="1"/>
    </row>
    <row r="18657" spans="70:71" ht="21">
      <c r="BR18657" s="1" ph="1"/>
      <c r="BS18657" s="1" ph="1"/>
    </row>
    <row r="18673" spans="70:71" ht="21">
      <c r="BR18673" s="1" ph="1"/>
      <c r="BS18673" s="1" ph="1"/>
    </row>
    <row r="18689" spans="70:71" ht="21">
      <c r="BR18689" s="1" ph="1"/>
      <c r="BS18689" s="1" ph="1"/>
    </row>
    <row r="18705" spans="70:71" ht="21">
      <c r="BR18705" s="1" ph="1"/>
      <c r="BS18705" s="1" ph="1"/>
    </row>
    <row r="18721" spans="70:71" ht="21">
      <c r="BR18721" s="1" ph="1"/>
      <c r="BS18721" s="1" ph="1"/>
    </row>
    <row r="18737" spans="70:71" ht="21">
      <c r="BR18737" s="1" ph="1"/>
      <c r="BS18737" s="1" ph="1"/>
    </row>
    <row r="18752" spans="70:71" ht="21">
      <c r="BR18752" s="1" ph="1"/>
      <c r="BS18752" s="1" ph="1"/>
    </row>
    <row r="18768" spans="70:71" ht="21">
      <c r="BR18768" s="1" ph="1"/>
      <c r="BS18768" s="1" ph="1"/>
    </row>
    <row r="18773" spans="70:71" ht="21">
      <c r="BR18773" s="1" ph="1"/>
      <c r="BS18773" s="1" ph="1"/>
    </row>
    <row r="18778" spans="70:71" ht="21">
      <c r="BR18778" s="1" ph="1"/>
      <c r="BS18778" s="1" ph="1"/>
    </row>
    <row r="18783" spans="70:71" ht="21">
      <c r="BR18783" s="1" ph="1"/>
      <c r="BS18783" s="1" ph="1"/>
    </row>
    <row r="18788" spans="70:71" ht="21">
      <c r="BR18788" s="1" ph="1"/>
      <c r="BS18788" s="1" ph="1"/>
    </row>
    <row r="18793" spans="70:71" ht="21">
      <c r="BR18793" s="1" ph="1"/>
      <c r="BS18793" s="1" ph="1"/>
    </row>
    <row r="18798" spans="70:71" ht="21">
      <c r="BR18798" s="1" ph="1"/>
      <c r="BS18798" s="1" ph="1"/>
    </row>
    <row r="18800" spans="70:71" ht="21">
      <c r="BR18800" s="1" ph="1"/>
      <c r="BS18800" s="1" ph="1"/>
    </row>
    <row r="18801" spans="70:71" ht="21">
      <c r="BR18801" s="1" ph="1"/>
      <c r="BS18801" s="1" ph="1"/>
    </row>
    <row r="18803" spans="70:71" ht="21">
      <c r="BR18803" s="1" ph="1"/>
      <c r="BS18803" s="1" ph="1"/>
    </row>
    <row r="18804" spans="70:71" ht="21">
      <c r="BR18804" s="1" ph="1"/>
      <c r="BS18804" s="1" ph="1"/>
    </row>
    <row r="18806" spans="70:71" ht="21">
      <c r="BR18806" s="1" ph="1"/>
      <c r="BS18806" s="1" ph="1"/>
    </row>
    <row r="18807" spans="70:71" ht="21">
      <c r="BR18807" s="1" ph="1"/>
      <c r="BS18807" s="1" ph="1"/>
    </row>
    <row r="18809" spans="70:71" ht="21">
      <c r="BR18809" s="1" ph="1"/>
      <c r="BS18809" s="1" ph="1"/>
    </row>
    <row r="18810" spans="70:71" ht="21">
      <c r="BR18810" s="1" ph="1"/>
      <c r="BS18810" s="1" ph="1"/>
    </row>
    <row r="18812" spans="70:71" ht="21">
      <c r="BR18812" s="1" ph="1"/>
      <c r="BS18812" s="1" ph="1"/>
    </row>
    <row r="18813" spans="70:71" ht="21">
      <c r="BR18813" s="1" ph="1"/>
      <c r="BS18813" s="1" ph="1"/>
    </row>
    <row r="18816" spans="70:71" ht="21">
      <c r="BR18816" s="1" ph="1"/>
      <c r="BS18816" s="1" ph="1"/>
    </row>
    <row r="18817" spans="70:71" ht="21">
      <c r="BR18817" s="1" ph="1"/>
      <c r="BS18817" s="1" ph="1"/>
    </row>
    <row r="18819" spans="70:71" ht="21">
      <c r="BR18819" s="1" ph="1"/>
      <c r="BS18819" s="1" ph="1"/>
    </row>
    <row r="18820" spans="70:71" ht="21">
      <c r="BR18820" s="1" ph="1"/>
      <c r="BS18820" s="1" ph="1"/>
    </row>
    <row r="18822" spans="70:71" ht="21">
      <c r="BR18822" s="1" ph="1"/>
      <c r="BS18822" s="1" ph="1"/>
    </row>
    <row r="18823" spans="70:71" ht="21">
      <c r="BR18823" s="1" ph="1"/>
      <c r="BS18823" s="1" ph="1"/>
    </row>
    <row r="18828" spans="70:71" ht="21">
      <c r="BR18828" s="1" ph="1"/>
      <c r="BS18828" s="1" ph="1"/>
    </row>
    <row r="18830" spans="70:71" ht="21">
      <c r="BR18830" s="1" ph="1"/>
      <c r="BS18830" s="1" ph="1"/>
    </row>
    <row r="18831" spans="70:71" ht="21">
      <c r="BR18831" s="1" ph="1"/>
      <c r="BS18831" s="1" ph="1"/>
    </row>
    <row r="18833" spans="70:71" ht="21">
      <c r="BR18833" s="1" ph="1"/>
      <c r="BS18833" s="1" ph="1"/>
    </row>
    <row r="18834" spans="70:71" ht="21">
      <c r="BR18834" s="1" ph="1"/>
      <c r="BS18834" s="1" ph="1"/>
    </row>
    <row r="18836" spans="70:71" ht="21">
      <c r="BR18836" s="1" ph="1"/>
      <c r="BS18836" s="1" ph="1"/>
    </row>
    <row r="18837" spans="70:71" ht="21">
      <c r="BR18837" s="1" ph="1"/>
      <c r="BS18837" s="1" ph="1"/>
    </row>
    <row r="18839" spans="70:71" ht="21">
      <c r="BR18839" s="1" ph="1"/>
      <c r="BS18839" s="1" ph="1"/>
    </row>
    <row r="18840" spans="70:71" ht="21">
      <c r="BR18840" s="1" ph="1"/>
      <c r="BS18840" s="1" ph="1"/>
    </row>
    <row r="18842" spans="70:71" ht="21">
      <c r="BR18842" s="1" ph="1"/>
      <c r="BS18842" s="1" ph="1"/>
    </row>
    <row r="18843" spans="70:71" ht="21">
      <c r="BR18843" s="1" ph="1"/>
      <c r="BS18843" s="1" ph="1"/>
    </row>
    <row r="18846" spans="70:71" ht="21">
      <c r="BR18846" s="1" ph="1"/>
      <c r="BS18846" s="1" ph="1"/>
    </row>
    <row r="18847" spans="70:71" ht="21">
      <c r="BR18847" s="1" ph="1"/>
      <c r="BS18847" s="1" ph="1"/>
    </row>
    <row r="18849" spans="70:71" ht="21">
      <c r="BR18849" s="1" ph="1"/>
      <c r="BS18849" s="1" ph="1"/>
    </row>
    <row r="18850" spans="70:71" ht="21">
      <c r="BR18850" s="1" ph="1"/>
      <c r="BS18850" s="1" ph="1"/>
    </row>
    <row r="18852" spans="70:71" ht="21">
      <c r="BR18852" s="1" ph="1"/>
      <c r="BS18852" s="1" ph="1"/>
    </row>
    <row r="18853" spans="70:71" ht="21">
      <c r="BR18853" s="1" ph="1"/>
      <c r="BS18853" s="1" ph="1"/>
    </row>
    <row r="18856" spans="70:71" ht="21">
      <c r="BR18856" s="1" ph="1"/>
      <c r="BS18856" s="1" ph="1"/>
    </row>
    <row r="18857" spans="70:71" ht="21">
      <c r="BR18857" s="1" ph="1"/>
      <c r="BS18857" s="1" ph="1"/>
    </row>
    <row r="18859" spans="70:71" ht="21">
      <c r="BR18859" s="1" ph="1"/>
      <c r="BS18859" s="1" ph="1"/>
    </row>
    <row r="18860" spans="70:71" ht="21">
      <c r="BR18860" s="1" ph="1"/>
      <c r="BS18860" s="1" ph="1"/>
    </row>
    <row r="18862" spans="70:71" ht="21">
      <c r="BR18862" s="1" ph="1"/>
      <c r="BS18862" s="1" ph="1"/>
    </row>
    <row r="18863" spans="70:71" ht="21">
      <c r="BR18863" s="1" ph="1"/>
      <c r="BS18863" s="1" ph="1"/>
    </row>
    <row r="18868" spans="70:71" ht="21">
      <c r="BR18868" s="1" ph="1"/>
      <c r="BS18868" s="1" ph="1"/>
    </row>
    <row r="18870" spans="70:71" ht="21">
      <c r="BR18870" s="1" ph="1"/>
      <c r="BS18870" s="1" ph="1"/>
    </row>
    <row r="18871" spans="70:71" ht="21">
      <c r="BR18871" s="1" ph="1"/>
      <c r="BS18871" s="1" ph="1"/>
    </row>
    <row r="18873" spans="70:71" ht="21">
      <c r="BR18873" s="1" ph="1"/>
      <c r="BS18873" s="1" ph="1"/>
    </row>
    <row r="18874" spans="70:71" ht="21">
      <c r="BR18874" s="1" ph="1"/>
      <c r="BS18874" s="1" ph="1"/>
    </row>
    <row r="18876" spans="70:71" ht="21">
      <c r="BR18876" s="1" ph="1"/>
      <c r="BS18876" s="1" ph="1"/>
    </row>
    <row r="18877" spans="70:71" ht="21">
      <c r="BR18877" s="1" ph="1"/>
      <c r="BS18877" s="1" ph="1"/>
    </row>
    <row r="18879" spans="70:71" ht="21">
      <c r="BR18879" s="1" ph="1"/>
      <c r="BS18879" s="1" ph="1"/>
    </row>
    <row r="18880" spans="70:71" ht="21">
      <c r="BR18880" s="1" ph="1"/>
      <c r="BS18880" s="1" ph="1"/>
    </row>
    <row r="18882" spans="70:71" ht="21">
      <c r="BR18882" s="1" ph="1"/>
      <c r="BS18882" s="1" ph="1"/>
    </row>
    <row r="18883" spans="70:71" ht="21">
      <c r="BR18883" s="1" ph="1"/>
      <c r="BS18883" s="1" ph="1"/>
    </row>
    <row r="18886" spans="70:71" ht="21">
      <c r="BR18886" s="1" ph="1"/>
      <c r="BS18886" s="1" ph="1"/>
    </row>
    <row r="18887" spans="70:71" ht="21">
      <c r="BR18887" s="1" ph="1"/>
      <c r="BS18887" s="1" ph="1"/>
    </row>
    <row r="18889" spans="70:71" ht="21">
      <c r="BR18889" s="1" ph="1"/>
      <c r="BS18889" s="1" ph="1"/>
    </row>
    <row r="18890" spans="70:71" ht="21">
      <c r="BR18890" s="1" ph="1"/>
      <c r="BS18890" s="1" ph="1"/>
    </row>
    <row r="18892" spans="70:71" ht="21">
      <c r="BR18892" s="1" ph="1"/>
      <c r="BS18892" s="1" ph="1"/>
    </row>
    <row r="18893" spans="70:71" ht="21">
      <c r="BR18893" s="1" ph="1"/>
      <c r="BS18893" s="1" ph="1"/>
    </row>
    <row r="18896" spans="70:71" ht="21">
      <c r="BR18896" s="1" ph="1"/>
      <c r="BS18896" s="1" ph="1"/>
    </row>
    <row r="18898" spans="70:71" ht="21">
      <c r="BR18898" s="1" ph="1"/>
      <c r="BS18898" s="1" ph="1"/>
    </row>
    <row r="18899" spans="70:71" ht="21">
      <c r="BR18899" s="1" ph="1"/>
      <c r="BS18899" s="1" ph="1"/>
    </row>
    <row r="18901" spans="70:71" ht="21">
      <c r="BR18901" s="1" ph="1"/>
      <c r="BS18901" s="1" ph="1"/>
    </row>
    <row r="18902" spans="70:71" ht="21">
      <c r="BR18902" s="1" ph="1"/>
      <c r="BS18902" s="1" ph="1"/>
    </row>
    <row r="18904" spans="70:71" ht="21">
      <c r="BR18904" s="1" ph="1"/>
      <c r="BS18904" s="1" ph="1"/>
    </row>
    <row r="18905" spans="70:71" ht="21">
      <c r="BR18905" s="1" ph="1"/>
      <c r="BS18905" s="1" ph="1"/>
    </row>
    <row r="18907" spans="70:71" ht="21">
      <c r="BR18907" s="1" ph="1"/>
      <c r="BS18907" s="1" ph="1"/>
    </row>
    <row r="18908" spans="70:71" ht="21">
      <c r="BR18908" s="1" ph="1"/>
      <c r="BS18908" s="1" ph="1"/>
    </row>
    <row r="18910" spans="70:71" ht="21">
      <c r="BR18910" s="1" ph="1"/>
      <c r="BS18910" s="1" ph="1"/>
    </row>
    <row r="18911" spans="70:71" ht="21">
      <c r="BR18911" s="1" ph="1"/>
      <c r="BS18911" s="1" ph="1"/>
    </row>
    <row r="18914" spans="70:71" ht="21">
      <c r="BR18914" s="1" ph="1"/>
      <c r="BS18914" s="1" ph="1"/>
    </row>
    <row r="18915" spans="70:71" ht="21">
      <c r="BR18915" s="1" ph="1"/>
      <c r="BS18915" s="1" ph="1"/>
    </row>
    <row r="18917" spans="70:71" ht="21">
      <c r="BR18917" s="1" ph="1"/>
      <c r="BS18917" s="1" ph="1"/>
    </row>
    <row r="18918" spans="70:71" ht="21">
      <c r="BR18918" s="1" ph="1"/>
      <c r="BS18918" s="1" ph="1"/>
    </row>
    <row r="18920" spans="70:71" ht="21">
      <c r="BR18920" s="1" ph="1"/>
      <c r="BS18920" s="1" ph="1"/>
    </row>
    <row r="18921" spans="70:71" ht="21">
      <c r="BR18921" s="1" ph="1"/>
      <c r="BS18921" s="1" ph="1"/>
    </row>
    <row r="18922" spans="70:71" ht="21">
      <c r="BR18922" s="1" ph="1"/>
      <c r="BS18922" s="1" ph="1"/>
    </row>
    <row r="18923" spans="70:71" ht="21">
      <c r="BR18923" s="1" ph="1"/>
      <c r="BS18923" s="1" ph="1"/>
    </row>
    <row r="18928" spans="70:71" ht="21">
      <c r="BR18928" s="1" ph="1"/>
      <c r="BS18928" s="1" ph="1"/>
    </row>
    <row r="18930" spans="70:71" ht="21">
      <c r="BR18930" s="1" ph="1"/>
      <c r="BS18930" s="1" ph="1"/>
    </row>
    <row r="18931" spans="70:71" ht="21">
      <c r="BR18931" s="1" ph="1"/>
      <c r="BS18931" s="1" ph="1"/>
    </row>
    <row r="18933" spans="70:71" ht="21">
      <c r="BR18933" s="1" ph="1"/>
      <c r="BS18933" s="1" ph="1"/>
    </row>
    <row r="18934" spans="70:71" ht="21">
      <c r="BR18934" s="1" ph="1"/>
      <c r="BS18934" s="1" ph="1"/>
    </row>
    <row r="18936" spans="70:71" ht="21">
      <c r="BR18936" s="1" ph="1"/>
      <c r="BS18936" s="1" ph="1"/>
    </row>
    <row r="18937" spans="70:71" ht="21">
      <c r="BR18937" s="1" ph="1"/>
      <c r="BS18937" s="1" ph="1"/>
    </row>
    <row r="18939" spans="70:71" ht="21">
      <c r="BR18939" s="1" ph="1"/>
      <c r="BS18939" s="1" ph="1"/>
    </row>
    <row r="18940" spans="70:71" ht="21">
      <c r="BR18940" s="1" ph="1"/>
      <c r="BS18940" s="1" ph="1"/>
    </row>
    <row r="18942" spans="70:71" ht="21">
      <c r="BR18942" s="1" ph="1"/>
      <c r="BS18942" s="1" ph="1"/>
    </row>
    <row r="18943" spans="70:71" ht="21">
      <c r="BR18943" s="1" ph="1"/>
      <c r="BS18943" s="1" ph="1"/>
    </row>
    <row r="18946" spans="70:71" ht="21">
      <c r="BR18946" s="1" ph="1"/>
      <c r="BS18946" s="1" ph="1"/>
    </row>
    <row r="18947" spans="70:71" ht="21">
      <c r="BR18947" s="1" ph="1"/>
      <c r="BS18947" s="1" ph="1"/>
    </row>
    <row r="18949" spans="70:71" ht="21">
      <c r="BR18949" s="1" ph="1"/>
      <c r="BS18949" s="1" ph="1"/>
    </row>
    <row r="18950" spans="70:71" ht="21">
      <c r="BR18950" s="1" ph="1"/>
      <c r="BS18950" s="1" ph="1"/>
    </row>
    <row r="18952" spans="70:71" ht="21">
      <c r="BR18952" s="1" ph="1"/>
      <c r="BS18952" s="1" ph="1"/>
    </row>
    <row r="18953" spans="70:71" ht="21">
      <c r="BR18953" s="1" ph="1"/>
      <c r="BS18953" s="1" ph="1"/>
    </row>
    <row r="18956" spans="70:71" ht="21">
      <c r="BR18956" s="1" ph="1"/>
      <c r="BS18956" s="1" ph="1"/>
    </row>
    <row r="18958" spans="70:71" ht="21">
      <c r="BR18958" s="1" ph="1"/>
      <c r="BS18958" s="1" ph="1"/>
    </row>
    <row r="18959" spans="70:71" ht="21">
      <c r="BR18959" s="1" ph="1"/>
      <c r="BS18959" s="1" ph="1"/>
    </row>
    <row r="18961" spans="70:71" ht="21">
      <c r="BR18961" s="1" ph="1"/>
      <c r="BS18961" s="1" ph="1"/>
    </row>
    <row r="18962" spans="70:71" ht="21">
      <c r="BR18962" s="1" ph="1"/>
      <c r="BS18962" s="1" ph="1"/>
    </row>
    <row r="18964" spans="70:71" ht="21">
      <c r="BR18964" s="1" ph="1"/>
      <c r="BS18964" s="1" ph="1"/>
    </row>
    <row r="18965" spans="70:71" ht="21">
      <c r="BR18965" s="1" ph="1"/>
      <c r="BS18965" s="1" ph="1"/>
    </row>
    <row r="18967" spans="70:71" ht="21">
      <c r="BR18967" s="1" ph="1"/>
      <c r="BS18967" s="1" ph="1"/>
    </row>
    <row r="18968" spans="70:71" ht="21">
      <c r="BR18968" s="1" ph="1"/>
      <c r="BS18968" s="1" ph="1"/>
    </row>
    <row r="18970" spans="70:71" ht="21">
      <c r="BR18970" s="1" ph="1"/>
      <c r="BS18970" s="1" ph="1"/>
    </row>
    <row r="18971" spans="70:71" ht="21">
      <c r="BR18971" s="1" ph="1"/>
      <c r="BS18971" s="1" ph="1"/>
    </row>
    <row r="18974" spans="70:71" ht="21">
      <c r="BR18974" s="1" ph="1"/>
      <c r="BS18974" s="1" ph="1"/>
    </row>
    <row r="18975" spans="70:71" ht="21">
      <c r="BR18975" s="1" ph="1"/>
      <c r="BS18975" s="1" ph="1"/>
    </row>
    <row r="18977" spans="70:71" ht="21">
      <c r="BR18977" s="1" ph="1"/>
      <c r="BS18977" s="1" ph="1"/>
    </row>
    <row r="18978" spans="70:71" ht="21">
      <c r="BR18978" s="1" ph="1"/>
      <c r="BS18978" s="1" ph="1"/>
    </row>
    <row r="18980" spans="70:71" ht="21">
      <c r="BR18980" s="1" ph="1"/>
      <c r="BS18980" s="1" ph="1"/>
    </row>
    <row r="18981" spans="70:71" ht="21">
      <c r="BR18981" s="1" ph="1"/>
      <c r="BS18981" s="1" ph="1"/>
    </row>
    <row r="18984" spans="70:71" ht="21">
      <c r="BR18984" s="1" ph="1"/>
      <c r="BS18984" s="1" ph="1"/>
    </row>
    <row r="19000" spans="70:71" ht="21">
      <c r="BR19000" s="1" ph="1"/>
      <c r="BS19000" s="1" ph="1"/>
    </row>
    <row r="19015" spans="70:71" ht="21">
      <c r="BR19015" s="1" ph="1"/>
      <c r="BS19015" s="1" ph="1"/>
    </row>
    <row r="19031" spans="70:71" ht="21">
      <c r="BR19031" s="1" ph="1"/>
      <c r="BS19031" s="1" ph="1"/>
    </row>
    <row r="19036" spans="70:71" ht="21">
      <c r="BR19036" s="1" ph="1"/>
      <c r="BS19036" s="1" ph="1"/>
    </row>
    <row r="19041" spans="70:71" ht="21">
      <c r="BR19041" s="1" ph="1"/>
      <c r="BS19041" s="1" ph="1"/>
    </row>
    <row r="19046" spans="70:71" ht="21">
      <c r="BR19046" s="1" ph="1"/>
      <c r="BS19046" s="1" ph="1"/>
    </row>
    <row r="19051" spans="70:71" ht="21">
      <c r="BR19051" s="1" ph="1"/>
      <c r="BS19051" s="1" ph="1"/>
    </row>
    <row r="19056" spans="70:71" ht="21">
      <c r="BR19056" s="1" ph="1"/>
      <c r="BS19056" s="1" ph="1"/>
    </row>
    <row r="19061" spans="70:71" ht="21">
      <c r="BR19061" s="1" ph="1"/>
      <c r="BS19061" s="1" ph="1"/>
    </row>
    <row r="19063" spans="70:71" ht="21">
      <c r="BR19063" s="1" ph="1"/>
      <c r="BS19063" s="1" ph="1"/>
    </row>
    <row r="19064" spans="70:71" ht="21">
      <c r="BR19064" s="1" ph="1"/>
      <c r="BS19064" s="1" ph="1"/>
    </row>
    <row r="19066" spans="70:71" ht="21">
      <c r="BR19066" s="1" ph="1"/>
      <c r="BS19066" s="1" ph="1"/>
    </row>
    <row r="19067" spans="70:71" ht="21">
      <c r="BR19067" s="1" ph="1"/>
      <c r="BS19067" s="1" ph="1"/>
    </row>
    <row r="19069" spans="70:71" ht="21">
      <c r="BR19069" s="1" ph="1"/>
      <c r="BS19069" s="1" ph="1"/>
    </row>
    <row r="19070" spans="70:71" ht="21">
      <c r="BR19070" s="1" ph="1"/>
      <c r="BS19070" s="1" ph="1"/>
    </row>
    <row r="19072" spans="70:71" ht="21">
      <c r="BR19072" s="1" ph="1"/>
      <c r="BS19072" s="1" ph="1"/>
    </row>
    <row r="19073" spans="70:71" ht="21">
      <c r="BR19073" s="1" ph="1"/>
      <c r="BS19073" s="1" ph="1"/>
    </row>
    <row r="19075" spans="70:71" ht="21">
      <c r="BR19075" s="1" ph="1"/>
      <c r="BS19075" s="1" ph="1"/>
    </row>
    <row r="19076" spans="70:71" ht="21">
      <c r="BR19076" s="1" ph="1"/>
      <c r="BS19076" s="1" ph="1"/>
    </row>
    <row r="19079" spans="70:71" ht="21">
      <c r="BR19079" s="1" ph="1"/>
      <c r="BS19079" s="1" ph="1"/>
    </row>
    <row r="19080" spans="70:71" ht="21">
      <c r="BR19080" s="1" ph="1"/>
      <c r="BS19080" s="1" ph="1"/>
    </row>
    <row r="19082" spans="70:71" ht="21">
      <c r="BR19082" s="1" ph="1"/>
      <c r="BS19082" s="1" ph="1"/>
    </row>
    <row r="19083" spans="70:71" ht="21">
      <c r="BR19083" s="1" ph="1"/>
      <c r="BS19083" s="1" ph="1"/>
    </row>
    <row r="19085" spans="70:71" ht="21">
      <c r="BR19085" s="1" ph="1"/>
      <c r="BS19085" s="1" ph="1"/>
    </row>
    <row r="19086" spans="70:71" ht="21">
      <c r="BR19086" s="1" ph="1"/>
      <c r="BS19086" s="1" ph="1"/>
    </row>
    <row r="19091" spans="70:71" ht="21">
      <c r="BR19091" s="1" ph="1"/>
      <c r="BS19091" s="1" ph="1"/>
    </row>
    <row r="19093" spans="70:71" ht="21">
      <c r="BR19093" s="1" ph="1"/>
      <c r="BS19093" s="1" ph="1"/>
    </row>
    <row r="19094" spans="70:71" ht="21">
      <c r="BR19094" s="1" ph="1"/>
      <c r="BS19094" s="1" ph="1"/>
    </row>
    <row r="19096" spans="70:71" ht="21">
      <c r="BR19096" s="1" ph="1"/>
      <c r="BS19096" s="1" ph="1"/>
    </row>
    <row r="19097" spans="70:71" ht="21">
      <c r="BR19097" s="1" ph="1"/>
      <c r="BS19097" s="1" ph="1"/>
    </row>
    <row r="19099" spans="70:71" ht="21">
      <c r="BR19099" s="1" ph="1"/>
      <c r="BS19099" s="1" ph="1"/>
    </row>
    <row r="19100" spans="70:71" ht="21">
      <c r="BR19100" s="1" ph="1"/>
      <c r="BS19100" s="1" ph="1"/>
    </row>
    <row r="19102" spans="70:71" ht="21">
      <c r="BR19102" s="1" ph="1"/>
      <c r="BS19102" s="1" ph="1"/>
    </row>
    <row r="19103" spans="70:71" ht="21">
      <c r="BR19103" s="1" ph="1"/>
      <c r="BS19103" s="1" ph="1"/>
    </row>
    <row r="19105" spans="70:71" ht="21">
      <c r="BR19105" s="1" ph="1"/>
      <c r="BS19105" s="1" ph="1"/>
    </row>
    <row r="19106" spans="70:71" ht="21">
      <c r="BR19106" s="1" ph="1"/>
      <c r="BS19106" s="1" ph="1"/>
    </row>
    <row r="19109" spans="70:71" ht="21">
      <c r="BR19109" s="1" ph="1"/>
      <c r="BS19109" s="1" ph="1"/>
    </row>
    <row r="19110" spans="70:71" ht="21">
      <c r="BR19110" s="1" ph="1"/>
      <c r="BS19110" s="1" ph="1"/>
    </row>
    <row r="19112" spans="70:71" ht="21">
      <c r="BR19112" s="1" ph="1"/>
      <c r="BS19112" s="1" ph="1"/>
    </row>
    <row r="19113" spans="70:71" ht="21">
      <c r="BR19113" s="1" ph="1"/>
      <c r="BS19113" s="1" ph="1"/>
    </row>
    <row r="19115" spans="70:71" ht="21">
      <c r="BR19115" s="1" ph="1"/>
      <c r="BS19115" s="1" ph="1"/>
    </row>
    <row r="19116" spans="70:71" ht="21">
      <c r="BR19116" s="1" ph="1"/>
      <c r="BS19116" s="1" ph="1"/>
    </row>
    <row r="19119" spans="70:71" ht="21">
      <c r="BR19119" s="1" ph="1"/>
      <c r="BS19119" s="1" ph="1"/>
    </row>
    <row r="19120" spans="70:71" ht="21">
      <c r="BR19120" s="1" ph="1"/>
      <c r="BS19120" s="1" ph="1"/>
    </row>
    <row r="19122" spans="70:71" ht="21">
      <c r="BR19122" s="1" ph="1"/>
      <c r="BS19122" s="1" ph="1"/>
    </row>
    <row r="19123" spans="70:71" ht="21">
      <c r="BR19123" s="1" ph="1"/>
      <c r="BS19123" s="1" ph="1"/>
    </row>
    <row r="19125" spans="70:71" ht="21">
      <c r="BR19125" s="1" ph="1"/>
      <c r="BS19125" s="1" ph="1"/>
    </row>
    <row r="19126" spans="70:71" ht="21">
      <c r="BR19126" s="1" ph="1"/>
      <c r="BS19126" s="1" ph="1"/>
    </row>
    <row r="19131" spans="70:71" ht="21">
      <c r="BR19131" s="1" ph="1"/>
      <c r="BS19131" s="1" ph="1"/>
    </row>
    <row r="19133" spans="70:71" ht="21">
      <c r="BR19133" s="1" ph="1"/>
      <c r="BS19133" s="1" ph="1"/>
    </row>
    <row r="19134" spans="70:71" ht="21">
      <c r="BR19134" s="1" ph="1"/>
      <c r="BS19134" s="1" ph="1"/>
    </row>
    <row r="19136" spans="70:71" ht="21">
      <c r="BR19136" s="1" ph="1"/>
      <c r="BS19136" s="1" ph="1"/>
    </row>
    <row r="19137" spans="70:71" ht="21">
      <c r="BR19137" s="1" ph="1"/>
      <c r="BS19137" s="1" ph="1"/>
    </row>
    <row r="19139" spans="70:71" ht="21">
      <c r="BR19139" s="1" ph="1"/>
      <c r="BS19139" s="1" ph="1"/>
    </row>
    <row r="19140" spans="70:71" ht="21">
      <c r="BR19140" s="1" ph="1"/>
      <c r="BS19140" s="1" ph="1"/>
    </row>
    <row r="19142" spans="70:71" ht="21">
      <c r="BR19142" s="1" ph="1"/>
      <c r="BS19142" s="1" ph="1"/>
    </row>
    <row r="19143" spans="70:71" ht="21">
      <c r="BR19143" s="1" ph="1"/>
      <c r="BS19143" s="1" ph="1"/>
    </row>
    <row r="19145" spans="70:71" ht="21">
      <c r="BR19145" s="1" ph="1"/>
      <c r="BS19145" s="1" ph="1"/>
    </row>
    <row r="19146" spans="70:71" ht="21">
      <c r="BR19146" s="1" ph="1"/>
      <c r="BS19146" s="1" ph="1"/>
    </row>
    <row r="19149" spans="70:71" ht="21">
      <c r="BR19149" s="1" ph="1"/>
      <c r="BS19149" s="1" ph="1"/>
    </row>
    <row r="19150" spans="70:71" ht="21">
      <c r="BR19150" s="1" ph="1"/>
      <c r="BS19150" s="1" ph="1"/>
    </row>
    <row r="19152" spans="70:71" ht="21">
      <c r="BR19152" s="1" ph="1"/>
      <c r="BS19152" s="1" ph="1"/>
    </row>
    <row r="19153" spans="70:71" ht="21">
      <c r="BR19153" s="1" ph="1"/>
      <c r="BS19153" s="1" ph="1"/>
    </row>
    <row r="19155" spans="70:71" ht="21">
      <c r="BR19155" s="1" ph="1"/>
      <c r="BS19155" s="1" ph="1"/>
    </row>
    <row r="19156" spans="70:71" ht="21">
      <c r="BR19156" s="1" ph="1"/>
      <c r="BS19156" s="1" ph="1"/>
    </row>
    <row r="19157" spans="70:71" ht="21">
      <c r="BR19157" s="1" ph="1"/>
      <c r="BS19157" s="1" ph="1"/>
    </row>
    <row r="19286" spans="70:71" ht="21">
      <c r="BR19286" s="1" ph="1"/>
      <c r="BS19286" s="1" ph="1"/>
    </row>
    <row r="19302" spans="70:71" ht="21">
      <c r="BR19302" s="1" ph="1"/>
      <c r="BS19302" s="1" ph="1"/>
    </row>
    <row r="19318" spans="70:71" ht="21">
      <c r="BR19318" s="1" ph="1"/>
      <c r="BS19318" s="1" ph="1"/>
    </row>
    <row r="19334" spans="70:71" ht="21">
      <c r="BR19334" s="1" ph="1"/>
      <c r="BS19334" s="1" ph="1"/>
    </row>
    <row r="19350" spans="70:71" ht="21">
      <c r="BR19350" s="1" ph="1"/>
      <c r="BS19350" s="1" ph="1"/>
    </row>
    <row r="19366" spans="70:71" ht="21">
      <c r="BR19366" s="1" ph="1"/>
      <c r="BS19366" s="1" ph="1"/>
    </row>
    <row r="19381" spans="70:71" ht="21">
      <c r="BR19381" s="1" ph="1"/>
      <c r="BS19381" s="1" ph="1"/>
    </row>
    <row r="19397" spans="70:71" ht="21">
      <c r="BR19397" s="1" ph="1"/>
      <c r="BS19397" s="1" ph="1"/>
    </row>
    <row r="19402" spans="70:71" ht="21">
      <c r="BR19402" s="1" ph="1"/>
      <c r="BS19402" s="1" ph="1"/>
    </row>
    <row r="19407" spans="70:71" ht="21">
      <c r="BR19407" s="1" ph="1"/>
      <c r="BS19407" s="1" ph="1"/>
    </row>
    <row r="19412" spans="70:71" ht="21">
      <c r="BR19412" s="1" ph="1"/>
      <c r="BS19412" s="1" ph="1"/>
    </row>
    <row r="19417" spans="70:71" ht="21">
      <c r="BR19417" s="1" ph="1"/>
      <c r="BS19417" s="1" ph="1"/>
    </row>
    <row r="19422" spans="70:71" ht="21">
      <c r="BR19422" s="1" ph="1"/>
      <c r="BS19422" s="1" ph="1"/>
    </row>
    <row r="19427" spans="70:71" ht="21">
      <c r="BR19427" s="1" ph="1"/>
      <c r="BS19427" s="1" ph="1"/>
    </row>
    <row r="19429" spans="70:71" ht="21">
      <c r="BR19429" s="1" ph="1"/>
      <c r="BS19429" s="1" ph="1"/>
    </row>
    <row r="19430" spans="70:71" ht="21">
      <c r="BR19430" s="1" ph="1"/>
      <c r="BS19430" s="1" ph="1"/>
    </row>
    <row r="19432" spans="70:71" ht="21">
      <c r="BR19432" s="1" ph="1"/>
      <c r="BS19432" s="1" ph="1"/>
    </row>
    <row r="19433" spans="70:71" ht="21">
      <c r="BR19433" s="1" ph="1"/>
      <c r="BS19433" s="1" ph="1"/>
    </row>
    <row r="19435" spans="70:71" ht="21">
      <c r="BR19435" s="1" ph="1"/>
      <c r="BS19435" s="1" ph="1"/>
    </row>
    <row r="19436" spans="70:71" ht="21">
      <c r="BR19436" s="1" ph="1"/>
      <c r="BS19436" s="1" ph="1"/>
    </row>
    <row r="19438" spans="70:71" ht="21">
      <c r="BR19438" s="1" ph="1"/>
      <c r="BS19438" s="1" ph="1"/>
    </row>
    <row r="19439" spans="70:71" ht="21">
      <c r="BR19439" s="1" ph="1"/>
      <c r="BS19439" s="1" ph="1"/>
    </row>
    <row r="19441" spans="70:71" ht="21">
      <c r="BR19441" s="1" ph="1"/>
      <c r="BS19441" s="1" ph="1"/>
    </row>
    <row r="19442" spans="70:71" ht="21">
      <c r="BR19442" s="1" ph="1"/>
      <c r="BS19442" s="1" ph="1"/>
    </row>
    <row r="19445" spans="70:71" ht="21">
      <c r="BR19445" s="1" ph="1"/>
      <c r="BS19445" s="1" ph="1"/>
    </row>
    <row r="19446" spans="70:71" ht="21">
      <c r="BR19446" s="1" ph="1"/>
      <c r="BS19446" s="1" ph="1"/>
    </row>
    <row r="19448" spans="70:71" ht="21">
      <c r="BR19448" s="1" ph="1"/>
      <c r="BS19448" s="1" ph="1"/>
    </row>
    <row r="19449" spans="70:71" ht="21">
      <c r="BR19449" s="1" ph="1"/>
      <c r="BS19449" s="1" ph="1"/>
    </row>
    <row r="19451" spans="70:71" ht="21">
      <c r="BR19451" s="1" ph="1"/>
      <c r="BS19451" s="1" ph="1"/>
    </row>
    <row r="19452" spans="70:71" ht="21">
      <c r="BR19452" s="1" ph="1"/>
      <c r="BS19452" s="1" ph="1"/>
    </row>
    <row r="19457" spans="70:71" ht="21">
      <c r="BR19457" s="1" ph="1"/>
      <c r="BS19457" s="1" ph="1"/>
    </row>
    <row r="19459" spans="70:71" ht="21">
      <c r="BR19459" s="1" ph="1"/>
      <c r="BS19459" s="1" ph="1"/>
    </row>
    <row r="19460" spans="70:71" ht="21">
      <c r="BR19460" s="1" ph="1"/>
      <c r="BS19460" s="1" ph="1"/>
    </row>
    <row r="19462" spans="70:71" ht="21">
      <c r="BR19462" s="1" ph="1"/>
      <c r="BS19462" s="1" ph="1"/>
    </row>
    <row r="19463" spans="70:71" ht="21">
      <c r="BR19463" s="1" ph="1"/>
      <c r="BS19463" s="1" ph="1"/>
    </row>
    <row r="19465" spans="70:71" ht="21">
      <c r="BR19465" s="1" ph="1"/>
      <c r="BS19465" s="1" ph="1"/>
    </row>
    <row r="19466" spans="70:71" ht="21">
      <c r="BR19466" s="1" ph="1"/>
      <c r="BS19466" s="1" ph="1"/>
    </row>
    <row r="19468" spans="70:71" ht="21">
      <c r="BR19468" s="1" ph="1"/>
      <c r="BS19468" s="1" ph="1"/>
    </row>
    <row r="19469" spans="70:71" ht="21">
      <c r="BR19469" s="1" ph="1"/>
      <c r="BS19469" s="1" ph="1"/>
    </row>
    <row r="19471" spans="70:71" ht="21">
      <c r="BR19471" s="1" ph="1"/>
      <c r="BS19471" s="1" ph="1"/>
    </row>
    <row r="19472" spans="70:71" ht="21">
      <c r="BR19472" s="1" ph="1"/>
      <c r="BS19472" s="1" ph="1"/>
    </row>
    <row r="19475" spans="70:71" ht="21">
      <c r="BR19475" s="1" ph="1"/>
      <c r="BS19475" s="1" ph="1"/>
    </row>
    <row r="19476" spans="70:71" ht="21">
      <c r="BR19476" s="1" ph="1"/>
      <c r="BS19476" s="1" ph="1"/>
    </row>
    <row r="19478" spans="70:71" ht="21">
      <c r="BR19478" s="1" ph="1"/>
      <c r="BS19478" s="1" ph="1"/>
    </row>
    <row r="19479" spans="70:71" ht="21">
      <c r="BR19479" s="1" ph="1"/>
      <c r="BS19479" s="1" ph="1"/>
    </row>
    <row r="19481" spans="70:71" ht="21">
      <c r="BR19481" s="1" ph="1"/>
      <c r="BS19481" s="1" ph="1"/>
    </row>
    <row r="19482" spans="70:71" ht="21">
      <c r="BR19482" s="1" ph="1"/>
      <c r="BS19482" s="1" ph="1"/>
    </row>
    <row r="19485" spans="70:71" ht="21">
      <c r="BR19485" s="1" ph="1"/>
      <c r="BS19485" s="1" ph="1"/>
    </row>
    <row r="19486" spans="70:71" ht="21">
      <c r="BR19486" s="1" ph="1"/>
      <c r="BS19486" s="1" ph="1"/>
    </row>
    <row r="19488" spans="70:71" ht="21">
      <c r="BR19488" s="1" ph="1"/>
      <c r="BS19488" s="1" ph="1"/>
    </row>
    <row r="19489" spans="70:71" ht="21">
      <c r="BR19489" s="1" ph="1"/>
      <c r="BS19489" s="1" ph="1"/>
    </row>
    <row r="19491" spans="70:71" ht="21">
      <c r="BR19491" s="1" ph="1"/>
      <c r="BS19491" s="1" ph="1"/>
    </row>
    <row r="19492" spans="70:71" ht="21">
      <c r="BR19492" s="1" ph="1"/>
      <c r="BS19492" s="1" ph="1"/>
    </row>
    <row r="19497" spans="70:71" ht="21">
      <c r="BR19497" s="1" ph="1"/>
      <c r="BS19497" s="1" ph="1"/>
    </row>
    <row r="19499" spans="70:71" ht="21">
      <c r="BR19499" s="1" ph="1"/>
      <c r="BS19499" s="1" ph="1"/>
    </row>
    <row r="19500" spans="70:71" ht="21">
      <c r="BR19500" s="1" ph="1"/>
      <c r="BS19500" s="1" ph="1"/>
    </row>
    <row r="19502" spans="70:71" ht="21">
      <c r="BR19502" s="1" ph="1"/>
      <c r="BS19502" s="1" ph="1"/>
    </row>
    <row r="19503" spans="70:71" ht="21">
      <c r="BR19503" s="1" ph="1"/>
      <c r="BS19503" s="1" ph="1"/>
    </row>
    <row r="19505" spans="70:71" ht="21">
      <c r="BR19505" s="1" ph="1"/>
      <c r="BS19505" s="1" ph="1"/>
    </row>
    <row r="19506" spans="70:71" ht="21">
      <c r="BR19506" s="1" ph="1"/>
      <c r="BS19506" s="1" ph="1"/>
    </row>
    <row r="19508" spans="70:71" ht="21">
      <c r="BR19508" s="1" ph="1"/>
      <c r="BS19508" s="1" ph="1"/>
    </row>
    <row r="19509" spans="70:71" ht="21">
      <c r="BR19509" s="1" ph="1"/>
      <c r="BS19509" s="1" ph="1"/>
    </row>
    <row r="19511" spans="70:71" ht="21">
      <c r="BR19511" s="1" ph="1"/>
      <c r="BS19511" s="1" ph="1"/>
    </row>
    <row r="19512" spans="70:71" ht="21">
      <c r="BR19512" s="1" ph="1"/>
      <c r="BS19512" s="1" ph="1"/>
    </row>
    <row r="19515" spans="70:71" ht="21">
      <c r="BR19515" s="1" ph="1"/>
      <c r="BS19515" s="1" ph="1"/>
    </row>
    <row r="19516" spans="70:71" ht="21">
      <c r="BR19516" s="1" ph="1"/>
      <c r="BS19516" s="1" ph="1"/>
    </row>
    <row r="19518" spans="70:71" ht="21">
      <c r="BR19518" s="1" ph="1"/>
      <c r="BS19518" s="1" ph="1"/>
    </row>
    <row r="19519" spans="70:71" ht="21">
      <c r="BR19519" s="1" ph="1"/>
      <c r="BS19519" s="1" ph="1"/>
    </row>
    <row r="19521" spans="70:71" ht="21">
      <c r="BR19521" s="1" ph="1"/>
      <c r="BS19521" s="1" ph="1"/>
    </row>
    <row r="19522" spans="70:71" ht="21">
      <c r="BR19522" s="1" ph="1"/>
      <c r="BS19522" s="1" ph="1"/>
    </row>
    <row r="19525" spans="70:71" ht="21">
      <c r="BR19525" s="1" ph="1"/>
      <c r="BS19525" s="1" ph="1"/>
    </row>
    <row r="19527" spans="70:71" ht="21">
      <c r="BR19527" s="1" ph="1"/>
      <c r="BS19527" s="1" ph="1"/>
    </row>
    <row r="19528" spans="70:71" ht="21">
      <c r="BR19528" s="1" ph="1"/>
      <c r="BS19528" s="1" ph="1"/>
    </row>
    <row r="19530" spans="70:71" ht="21">
      <c r="BR19530" s="1" ph="1"/>
      <c r="BS19530" s="1" ph="1"/>
    </row>
    <row r="19531" spans="70:71" ht="21">
      <c r="BR19531" s="1" ph="1"/>
      <c r="BS19531" s="1" ph="1"/>
    </row>
    <row r="19533" spans="70:71" ht="21">
      <c r="BR19533" s="1" ph="1"/>
      <c r="BS19533" s="1" ph="1"/>
    </row>
    <row r="19534" spans="70:71" ht="21">
      <c r="BR19534" s="1" ph="1"/>
      <c r="BS19534" s="1" ph="1"/>
    </row>
    <row r="19536" spans="70:71" ht="21">
      <c r="BR19536" s="1" ph="1"/>
      <c r="BS19536" s="1" ph="1"/>
    </row>
    <row r="19537" spans="70:71" ht="21">
      <c r="BR19537" s="1" ph="1"/>
      <c r="BS19537" s="1" ph="1"/>
    </row>
    <row r="19539" spans="70:71" ht="21">
      <c r="BR19539" s="1" ph="1"/>
      <c r="BS19539" s="1" ph="1"/>
    </row>
    <row r="19540" spans="70:71" ht="21">
      <c r="BR19540" s="1" ph="1"/>
      <c r="BS19540" s="1" ph="1"/>
    </row>
    <row r="19543" spans="70:71" ht="21">
      <c r="BR19543" s="1" ph="1"/>
      <c r="BS19543" s="1" ph="1"/>
    </row>
    <row r="19544" spans="70:71" ht="21">
      <c r="BR19544" s="1" ph="1"/>
      <c r="BS19544" s="1" ph="1"/>
    </row>
    <row r="19546" spans="70:71" ht="21">
      <c r="BR19546" s="1" ph="1"/>
      <c r="BS19546" s="1" ph="1"/>
    </row>
    <row r="19547" spans="70:71" ht="21">
      <c r="BR19547" s="1" ph="1"/>
      <c r="BS19547" s="1" ph="1"/>
    </row>
    <row r="19549" spans="70:71" ht="21">
      <c r="BR19549" s="1" ph="1"/>
      <c r="BS19549" s="1" ph="1"/>
    </row>
    <row r="19550" spans="70:71" ht="21">
      <c r="BR19550" s="1" ph="1"/>
      <c r="BS19550" s="1" ph="1"/>
    </row>
    <row r="19551" spans="70:71" ht="21">
      <c r="BR19551" s="1" ph="1"/>
      <c r="BS19551" s="1" ph="1"/>
    </row>
    <row r="19552" spans="70:71" ht="21">
      <c r="BR19552" s="1" ph="1"/>
      <c r="BS19552" s="1" ph="1"/>
    </row>
    <row r="19557" spans="70:71" ht="21">
      <c r="BR19557" s="1" ph="1"/>
      <c r="BS19557" s="1" ph="1"/>
    </row>
    <row r="19559" spans="70:71" ht="21">
      <c r="BR19559" s="1" ph="1"/>
      <c r="BS19559" s="1" ph="1"/>
    </row>
    <row r="19560" spans="70:71" ht="21">
      <c r="BR19560" s="1" ph="1"/>
      <c r="BS19560" s="1" ph="1"/>
    </row>
    <row r="19562" spans="70:71" ht="21">
      <c r="BR19562" s="1" ph="1"/>
      <c r="BS19562" s="1" ph="1"/>
    </row>
    <row r="19563" spans="70:71" ht="21">
      <c r="BR19563" s="1" ph="1"/>
      <c r="BS19563" s="1" ph="1"/>
    </row>
    <row r="19565" spans="70:71" ht="21">
      <c r="BR19565" s="1" ph="1"/>
      <c r="BS19565" s="1" ph="1"/>
    </row>
    <row r="19566" spans="70:71" ht="21">
      <c r="BR19566" s="1" ph="1"/>
      <c r="BS19566" s="1" ph="1"/>
    </row>
    <row r="19568" spans="70:71" ht="21">
      <c r="BR19568" s="1" ph="1"/>
      <c r="BS19568" s="1" ph="1"/>
    </row>
    <row r="19569" spans="70:71" ht="21">
      <c r="BR19569" s="1" ph="1"/>
      <c r="BS19569" s="1" ph="1"/>
    </row>
    <row r="19571" spans="70:71" ht="21">
      <c r="BR19571" s="1" ph="1"/>
      <c r="BS19571" s="1" ph="1"/>
    </row>
    <row r="19572" spans="70:71" ht="21">
      <c r="BR19572" s="1" ph="1"/>
      <c r="BS19572" s="1" ph="1"/>
    </row>
    <row r="19575" spans="70:71" ht="21">
      <c r="BR19575" s="1" ph="1"/>
      <c r="BS19575" s="1" ph="1"/>
    </row>
    <row r="19576" spans="70:71" ht="21">
      <c r="BR19576" s="1" ph="1"/>
      <c r="BS19576" s="1" ph="1"/>
    </row>
    <row r="19578" spans="70:71" ht="21">
      <c r="BR19578" s="1" ph="1"/>
      <c r="BS19578" s="1" ph="1"/>
    </row>
    <row r="19579" spans="70:71" ht="21">
      <c r="BR19579" s="1" ph="1"/>
      <c r="BS19579" s="1" ph="1"/>
    </row>
    <row r="19581" spans="70:71" ht="21">
      <c r="BR19581" s="1" ph="1"/>
      <c r="BS19581" s="1" ph="1"/>
    </row>
    <row r="19582" spans="70:71" ht="21">
      <c r="BR19582" s="1" ph="1"/>
      <c r="BS19582" s="1" ph="1"/>
    </row>
    <row r="19585" spans="70:71" ht="21">
      <c r="BR19585" s="1" ph="1"/>
      <c r="BS19585" s="1" ph="1"/>
    </row>
    <row r="19587" spans="70:71" ht="21">
      <c r="BR19587" s="1" ph="1"/>
      <c r="BS19587" s="1" ph="1"/>
    </row>
    <row r="19588" spans="70:71" ht="21">
      <c r="BR19588" s="1" ph="1"/>
      <c r="BS19588" s="1" ph="1"/>
    </row>
    <row r="19590" spans="70:71" ht="21">
      <c r="BR19590" s="1" ph="1"/>
      <c r="BS19590" s="1" ph="1"/>
    </row>
    <row r="19591" spans="70:71" ht="21">
      <c r="BR19591" s="1" ph="1"/>
      <c r="BS19591" s="1" ph="1"/>
    </row>
    <row r="19593" spans="70:71" ht="21">
      <c r="BR19593" s="1" ph="1"/>
      <c r="BS19593" s="1" ph="1"/>
    </row>
    <row r="19594" spans="70:71" ht="21">
      <c r="BR19594" s="1" ph="1"/>
      <c r="BS19594" s="1" ph="1"/>
    </row>
    <row r="19596" spans="70:71" ht="21">
      <c r="BR19596" s="1" ph="1"/>
      <c r="BS19596" s="1" ph="1"/>
    </row>
    <row r="19597" spans="70:71" ht="21">
      <c r="BR19597" s="1" ph="1"/>
      <c r="BS19597" s="1" ph="1"/>
    </row>
    <row r="19599" spans="70:71" ht="21">
      <c r="BR19599" s="1" ph="1"/>
      <c r="BS19599" s="1" ph="1"/>
    </row>
    <row r="19600" spans="70:71" ht="21">
      <c r="BR19600" s="1" ph="1"/>
      <c r="BS19600" s="1" ph="1"/>
    </row>
    <row r="19603" spans="70:71" ht="21">
      <c r="BR19603" s="1" ph="1"/>
      <c r="BS19603" s="1" ph="1"/>
    </row>
    <row r="19604" spans="70:71" ht="21">
      <c r="BR19604" s="1" ph="1"/>
      <c r="BS19604" s="1" ph="1"/>
    </row>
    <row r="19606" spans="70:71" ht="21">
      <c r="BR19606" s="1" ph="1"/>
      <c r="BS19606" s="1" ph="1"/>
    </row>
    <row r="19607" spans="70:71" ht="21">
      <c r="BR19607" s="1" ph="1"/>
      <c r="BS19607" s="1" ph="1"/>
    </row>
    <row r="19609" spans="70:71" ht="21">
      <c r="BR19609" s="1" ph="1"/>
      <c r="BS19609" s="1" ph="1"/>
    </row>
    <row r="19610" spans="70:71" ht="21">
      <c r="BR19610" s="1" ph="1"/>
      <c r="BS19610" s="1" ph="1"/>
    </row>
    <row r="19611" spans="70:71" ht="21">
      <c r="BR19611" s="1" ph="1"/>
      <c r="BS19611" s="1" ph="1"/>
    </row>
    <row r="19612" spans="70:71" ht="21">
      <c r="BR19612" s="1" ph="1"/>
      <c r="BS19612" s="1" ph="1"/>
    </row>
    <row r="19614" spans="70:71" ht="21">
      <c r="BR19614" s="1" ph="1"/>
      <c r="BS19614" s="1" ph="1"/>
    </row>
    <row r="19615" spans="70:71" ht="21">
      <c r="BR19615" s="1" ph="1"/>
      <c r="BS19615" s="1" ph="1"/>
    </row>
    <row r="19616" spans="70:71" ht="21">
      <c r="BR19616" s="1" ph="1"/>
      <c r="BS19616" s="1" ph="1"/>
    </row>
    <row r="19617" spans="70:71" ht="21">
      <c r="BR19617" s="1" ph="1"/>
      <c r="BS19617" s="1" ph="1"/>
    </row>
    <row r="19619" spans="70:71" ht="21">
      <c r="BR19619" s="1" ph="1"/>
      <c r="BS19619" s="1" ph="1"/>
    </row>
    <row r="19620" spans="70:71" ht="21">
      <c r="BR19620" s="1" ph="1"/>
      <c r="BS19620" s="1" ph="1"/>
    </row>
    <row r="19696" spans="70:71" ht="21">
      <c r="BR19696" s="1" ph="1"/>
      <c r="BS19696" s="1" ph="1"/>
    </row>
    <row r="19712" spans="70:71" ht="21">
      <c r="BR19712" s="1" ph="1"/>
      <c r="BS19712" s="1" ph="1"/>
    </row>
    <row r="19728" spans="70:71" ht="21">
      <c r="BR19728" s="1" ph="1"/>
      <c r="BS19728" s="1" ph="1"/>
    </row>
    <row r="19744" spans="70:71" ht="21">
      <c r="BR19744" s="1" ph="1"/>
      <c r="BS19744" s="1" ph="1"/>
    </row>
    <row r="19760" spans="70:71" ht="21">
      <c r="BR19760" s="1" ph="1"/>
      <c r="BS19760" s="1" ph="1"/>
    </row>
    <row r="19776" spans="70:71" ht="21">
      <c r="BR19776" s="1" ph="1"/>
      <c r="BS19776" s="1" ph="1"/>
    </row>
    <row r="19791" spans="70:71" ht="21">
      <c r="BR19791" s="1" ph="1"/>
      <c r="BS19791" s="1" ph="1"/>
    </row>
    <row r="19807" spans="70:71" ht="21">
      <c r="BR19807" s="1" ph="1"/>
      <c r="BS19807" s="1" ph="1"/>
    </row>
    <row r="19812" spans="70:71" ht="21">
      <c r="BR19812" s="1" ph="1"/>
      <c r="BS19812" s="1" ph="1"/>
    </row>
    <row r="19817" spans="70:71" ht="21">
      <c r="BR19817" s="1" ph="1"/>
      <c r="BS19817" s="1" ph="1"/>
    </row>
    <row r="19822" spans="70:71" ht="21">
      <c r="BR19822" s="1" ph="1"/>
      <c r="BS19822" s="1" ph="1"/>
    </row>
    <row r="19827" spans="70:71" ht="21">
      <c r="BR19827" s="1" ph="1"/>
      <c r="BS19827" s="1" ph="1"/>
    </row>
    <row r="19832" spans="70:71" ht="21">
      <c r="BR19832" s="1" ph="1"/>
      <c r="BS19832" s="1" ph="1"/>
    </row>
    <row r="19837" spans="70:71" ht="21">
      <c r="BR19837" s="1" ph="1"/>
      <c r="BS19837" s="1" ph="1"/>
    </row>
    <row r="19839" spans="70:71" ht="21">
      <c r="BR19839" s="1" ph="1"/>
      <c r="BS19839" s="1" ph="1"/>
    </row>
    <row r="19840" spans="70:71" ht="21">
      <c r="BR19840" s="1" ph="1"/>
      <c r="BS19840" s="1" ph="1"/>
    </row>
    <row r="19842" spans="70:71" ht="21">
      <c r="BR19842" s="1" ph="1"/>
      <c r="BS19842" s="1" ph="1"/>
    </row>
    <row r="19843" spans="70:71" ht="21">
      <c r="BR19843" s="1" ph="1"/>
      <c r="BS19843" s="1" ph="1"/>
    </row>
    <row r="19845" spans="70:71" ht="21">
      <c r="BR19845" s="1" ph="1"/>
      <c r="BS19845" s="1" ph="1"/>
    </row>
    <row r="19846" spans="70:71" ht="21">
      <c r="BR19846" s="1" ph="1"/>
      <c r="BS19846" s="1" ph="1"/>
    </row>
    <row r="19848" spans="70:71" ht="21">
      <c r="BR19848" s="1" ph="1"/>
      <c r="BS19848" s="1" ph="1"/>
    </row>
    <row r="19849" spans="70:71" ht="21">
      <c r="BR19849" s="1" ph="1"/>
      <c r="BS19849" s="1" ph="1"/>
    </row>
    <row r="19851" spans="70:71" ht="21">
      <c r="BR19851" s="1" ph="1"/>
      <c r="BS19851" s="1" ph="1"/>
    </row>
    <row r="19852" spans="70:71" ht="21">
      <c r="BR19852" s="1" ph="1"/>
      <c r="BS19852" s="1" ph="1"/>
    </row>
    <row r="19855" spans="70:71" ht="21">
      <c r="BR19855" s="1" ph="1"/>
      <c r="BS19855" s="1" ph="1"/>
    </row>
    <row r="19856" spans="70:71" ht="21">
      <c r="BR19856" s="1" ph="1"/>
      <c r="BS19856" s="1" ph="1"/>
    </row>
    <row r="19858" spans="70:71" ht="21">
      <c r="BR19858" s="1" ph="1"/>
      <c r="BS19858" s="1" ph="1"/>
    </row>
    <row r="19859" spans="70:71" ht="21">
      <c r="BR19859" s="1" ph="1"/>
      <c r="BS19859" s="1" ph="1"/>
    </row>
    <row r="19861" spans="70:71" ht="21">
      <c r="BR19861" s="1" ph="1"/>
      <c r="BS19861" s="1" ph="1"/>
    </row>
    <row r="19862" spans="70:71" ht="21">
      <c r="BR19862" s="1" ph="1"/>
      <c r="BS19862" s="1" ph="1"/>
    </row>
    <row r="19867" spans="70:71" ht="21">
      <c r="BR19867" s="1" ph="1"/>
      <c r="BS19867" s="1" ph="1"/>
    </row>
    <row r="19869" spans="70:71" ht="21">
      <c r="BR19869" s="1" ph="1"/>
      <c r="BS19869" s="1" ph="1"/>
    </row>
    <row r="19870" spans="70:71" ht="21">
      <c r="BR19870" s="1" ph="1"/>
      <c r="BS19870" s="1" ph="1"/>
    </row>
    <row r="19872" spans="70:71" ht="21">
      <c r="BR19872" s="1" ph="1"/>
      <c r="BS19872" s="1" ph="1"/>
    </row>
    <row r="19873" spans="70:71" ht="21">
      <c r="BR19873" s="1" ph="1"/>
      <c r="BS19873" s="1" ph="1"/>
    </row>
    <row r="19875" spans="70:71" ht="21">
      <c r="BR19875" s="1" ph="1"/>
      <c r="BS19875" s="1" ph="1"/>
    </row>
    <row r="19876" spans="70:71" ht="21">
      <c r="BR19876" s="1" ph="1"/>
      <c r="BS19876" s="1" ph="1"/>
    </row>
    <row r="19878" spans="70:71" ht="21">
      <c r="BR19878" s="1" ph="1"/>
      <c r="BS19878" s="1" ph="1"/>
    </row>
    <row r="19879" spans="70:71" ht="21">
      <c r="BR19879" s="1" ph="1"/>
      <c r="BS19879" s="1" ph="1"/>
    </row>
    <row r="19881" spans="70:71" ht="21">
      <c r="BR19881" s="1" ph="1"/>
      <c r="BS19881" s="1" ph="1"/>
    </row>
    <row r="19882" spans="70:71" ht="21">
      <c r="BR19882" s="1" ph="1"/>
      <c r="BS19882" s="1" ph="1"/>
    </row>
    <row r="19885" spans="70:71" ht="21">
      <c r="BR19885" s="1" ph="1"/>
      <c r="BS19885" s="1" ph="1"/>
    </row>
    <row r="19886" spans="70:71" ht="21">
      <c r="BR19886" s="1" ph="1"/>
      <c r="BS19886" s="1" ph="1"/>
    </row>
    <row r="19888" spans="70:71" ht="21">
      <c r="BR19888" s="1" ph="1"/>
      <c r="BS19888" s="1" ph="1"/>
    </row>
    <row r="19889" spans="70:71" ht="21">
      <c r="BR19889" s="1" ph="1"/>
      <c r="BS19889" s="1" ph="1"/>
    </row>
    <row r="19891" spans="70:71" ht="21">
      <c r="BR19891" s="1" ph="1"/>
      <c r="BS19891" s="1" ph="1"/>
    </row>
    <row r="19892" spans="70:71" ht="21">
      <c r="BR19892" s="1" ph="1"/>
      <c r="BS19892" s="1" ph="1"/>
    </row>
    <row r="19895" spans="70:71" ht="21">
      <c r="BR19895" s="1" ph="1"/>
      <c r="BS19895" s="1" ph="1"/>
    </row>
    <row r="19896" spans="70:71" ht="21">
      <c r="BR19896" s="1" ph="1"/>
      <c r="BS19896" s="1" ph="1"/>
    </row>
    <row r="19898" spans="70:71" ht="21">
      <c r="BR19898" s="1" ph="1"/>
      <c r="BS19898" s="1" ph="1"/>
    </row>
    <row r="19899" spans="70:71" ht="21">
      <c r="BR19899" s="1" ph="1"/>
      <c r="BS19899" s="1" ph="1"/>
    </row>
    <row r="19901" spans="70:71" ht="21">
      <c r="BR19901" s="1" ph="1"/>
      <c r="BS19901" s="1" ph="1"/>
    </row>
    <row r="19902" spans="70:71" ht="21">
      <c r="BR19902" s="1" ph="1"/>
      <c r="BS19902" s="1" ph="1"/>
    </row>
    <row r="19907" spans="70:71" ht="21">
      <c r="BR19907" s="1" ph="1"/>
      <c r="BS19907" s="1" ph="1"/>
    </row>
    <row r="19909" spans="70:71" ht="21">
      <c r="BR19909" s="1" ph="1"/>
      <c r="BS19909" s="1" ph="1"/>
    </row>
    <row r="19910" spans="70:71" ht="21">
      <c r="BR19910" s="1" ph="1"/>
      <c r="BS19910" s="1" ph="1"/>
    </row>
    <row r="19912" spans="70:71" ht="21">
      <c r="BR19912" s="1" ph="1"/>
      <c r="BS19912" s="1" ph="1"/>
    </row>
    <row r="19913" spans="70:71" ht="21">
      <c r="BR19913" s="1" ph="1"/>
      <c r="BS19913" s="1" ph="1"/>
    </row>
    <row r="19915" spans="70:71" ht="21">
      <c r="BR19915" s="1" ph="1"/>
      <c r="BS19915" s="1" ph="1"/>
    </row>
    <row r="19916" spans="70:71" ht="21">
      <c r="BR19916" s="1" ph="1"/>
      <c r="BS19916" s="1" ph="1"/>
    </row>
    <row r="19918" spans="70:71" ht="21">
      <c r="BR19918" s="1" ph="1"/>
      <c r="BS19918" s="1" ph="1"/>
    </row>
    <row r="19919" spans="70:71" ht="21">
      <c r="BR19919" s="1" ph="1"/>
      <c r="BS19919" s="1" ph="1"/>
    </row>
    <row r="19921" spans="70:71" ht="21">
      <c r="BR19921" s="1" ph="1"/>
      <c r="BS19921" s="1" ph="1"/>
    </row>
    <row r="19922" spans="70:71" ht="21">
      <c r="BR19922" s="1" ph="1"/>
      <c r="BS19922" s="1" ph="1"/>
    </row>
    <row r="19925" spans="70:71" ht="21">
      <c r="BR19925" s="1" ph="1"/>
      <c r="BS19925" s="1" ph="1"/>
    </row>
    <row r="19926" spans="70:71" ht="21">
      <c r="BR19926" s="1" ph="1"/>
      <c r="BS19926" s="1" ph="1"/>
    </row>
    <row r="19928" spans="70:71" ht="21">
      <c r="BR19928" s="1" ph="1"/>
      <c r="BS19928" s="1" ph="1"/>
    </row>
    <row r="19929" spans="70:71" ht="21">
      <c r="BR19929" s="1" ph="1"/>
      <c r="BS19929" s="1" ph="1"/>
    </row>
    <row r="19931" spans="70:71" ht="21">
      <c r="BR19931" s="1" ph="1"/>
      <c r="BS19931" s="1" ph="1"/>
    </row>
    <row r="19932" spans="70:71" ht="21">
      <c r="BR19932" s="1" ph="1"/>
      <c r="BS19932" s="1" ph="1"/>
    </row>
    <row r="19935" spans="70:71" ht="21">
      <c r="BR19935" s="1" ph="1"/>
      <c r="BS19935" s="1" ph="1"/>
    </row>
    <row r="19937" spans="70:71" ht="21">
      <c r="BR19937" s="1" ph="1"/>
      <c r="BS19937" s="1" ph="1"/>
    </row>
    <row r="19938" spans="70:71" ht="21">
      <c r="BR19938" s="1" ph="1"/>
      <c r="BS19938" s="1" ph="1"/>
    </row>
    <row r="19940" spans="70:71" ht="21">
      <c r="BR19940" s="1" ph="1"/>
      <c r="BS19940" s="1" ph="1"/>
    </row>
    <row r="19941" spans="70:71" ht="21">
      <c r="BR19941" s="1" ph="1"/>
      <c r="BS19941" s="1" ph="1"/>
    </row>
    <row r="19943" spans="70:71" ht="21">
      <c r="BR19943" s="1" ph="1"/>
      <c r="BS19943" s="1" ph="1"/>
    </row>
    <row r="19944" spans="70:71" ht="21">
      <c r="BR19944" s="1" ph="1"/>
      <c r="BS19944" s="1" ph="1"/>
    </row>
    <row r="19946" spans="70:71" ht="21">
      <c r="BR19946" s="1" ph="1"/>
      <c r="BS19946" s="1" ph="1"/>
    </row>
    <row r="19947" spans="70:71" ht="21">
      <c r="BR19947" s="1" ph="1"/>
      <c r="BS19947" s="1" ph="1"/>
    </row>
    <row r="19949" spans="70:71" ht="21">
      <c r="BR19949" s="1" ph="1"/>
      <c r="BS19949" s="1" ph="1"/>
    </row>
    <row r="19950" spans="70:71" ht="21">
      <c r="BR19950" s="1" ph="1"/>
      <c r="BS19950" s="1" ph="1"/>
    </row>
    <row r="19953" spans="70:71" ht="21">
      <c r="BR19953" s="1" ph="1"/>
      <c r="BS19953" s="1" ph="1"/>
    </row>
    <row r="19954" spans="70:71" ht="21">
      <c r="BR19954" s="1" ph="1"/>
      <c r="BS19954" s="1" ph="1"/>
    </row>
    <row r="19956" spans="70:71" ht="21">
      <c r="BR19956" s="1" ph="1"/>
      <c r="BS19956" s="1" ph="1"/>
    </row>
    <row r="19957" spans="70:71" ht="21">
      <c r="BR19957" s="1" ph="1"/>
      <c r="BS19957" s="1" ph="1"/>
    </row>
    <row r="19959" spans="70:71" ht="21">
      <c r="BR19959" s="1" ph="1"/>
      <c r="BS19959" s="1" ph="1"/>
    </row>
    <row r="19960" spans="70:71" ht="21">
      <c r="BR19960" s="1" ph="1"/>
      <c r="BS19960" s="1" ph="1"/>
    </row>
    <row r="19961" spans="70:71" ht="21">
      <c r="BR19961" s="1" ph="1"/>
      <c r="BS19961" s="1" ph="1"/>
    </row>
    <row r="19962" spans="70:71" ht="21">
      <c r="BR19962" s="1" ph="1"/>
      <c r="BS19962" s="1" ph="1"/>
    </row>
    <row r="19967" spans="70:71" ht="21">
      <c r="BR19967" s="1" ph="1"/>
      <c r="BS19967" s="1" ph="1"/>
    </row>
    <row r="19969" spans="70:71" ht="21">
      <c r="BR19969" s="1" ph="1"/>
      <c r="BS19969" s="1" ph="1"/>
    </row>
    <row r="19970" spans="70:71" ht="21">
      <c r="BR19970" s="1" ph="1"/>
      <c r="BS19970" s="1" ph="1"/>
    </row>
    <row r="19972" spans="70:71" ht="21">
      <c r="BR19972" s="1" ph="1"/>
      <c r="BS19972" s="1" ph="1"/>
    </row>
    <row r="19973" spans="70:71" ht="21">
      <c r="BR19973" s="1" ph="1"/>
      <c r="BS19973" s="1" ph="1"/>
    </row>
    <row r="19975" spans="70:71" ht="21">
      <c r="BR19975" s="1" ph="1"/>
      <c r="BS19975" s="1" ph="1"/>
    </row>
    <row r="19976" spans="70:71" ht="21">
      <c r="BR19976" s="1" ph="1"/>
      <c r="BS19976" s="1" ph="1"/>
    </row>
    <row r="19978" spans="70:71" ht="21">
      <c r="BR19978" s="1" ph="1"/>
      <c r="BS19978" s="1" ph="1"/>
    </row>
    <row r="19979" spans="70:71" ht="21">
      <c r="BR19979" s="1" ph="1"/>
      <c r="BS19979" s="1" ph="1"/>
    </row>
    <row r="19981" spans="70:71" ht="21">
      <c r="BR19981" s="1" ph="1"/>
      <c r="BS19981" s="1" ph="1"/>
    </row>
    <row r="19982" spans="70:71" ht="21">
      <c r="BR19982" s="1" ph="1"/>
      <c r="BS19982" s="1" ph="1"/>
    </row>
    <row r="19985" spans="70:71" ht="21">
      <c r="BR19985" s="1" ph="1"/>
      <c r="BS19985" s="1" ph="1"/>
    </row>
    <row r="19986" spans="70:71" ht="21">
      <c r="BR19986" s="1" ph="1"/>
      <c r="BS19986" s="1" ph="1"/>
    </row>
    <row r="19988" spans="70:71" ht="21">
      <c r="BR19988" s="1" ph="1"/>
      <c r="BS19988" s="1" ph="1"/>
    </row>
    <row r="19989" spans="70:71" ht="21">
      <c r="BR19989" s="1" ph="1"/>
      <c r="BS19989" s="1" ph="1"/>
    </row>
    <row r="19991" spans="70:71" ht="21">
      <c r="BR19991" s="1" ph="1"/>
      <c r="BS19991" s="1" ph="1"/>
    </row>
    <row r="19992" spans="70:71" ht="21">
      <c r="BR19992" s="1" ph="1"/>
      <c r="BS19992" s="1" ph="1"/>
    </row>
    <row r="19995" spans="70:71" ht="21">
      <c r="BR19995" s="1" ph="1"/>
      <c r="BS19995" s="1" ph="1"/>
    </row>
    <row r="19997" spans="70:71" ht="21">
      <c r="BR19997" s="1" ph="1"/>
      <c r="BS19997" s="1" ph="1"/>
    </row>
    <row r="19998" spans="70:71" ht="21">
      <c r="BR19998" s="1" ph="1"/>
      <c r="BS19998" s="1" ph="1"/>
    </row>
    <row r="20000" spans="70:71" ht="21">
      <c r="BR20000" s="1" ph="1"/>
      <c r="BS20000" s="1" ph="1"/>
    </row>
    <row r="20001" spans="70:71" ht="21">
      <c r="BR20001" s="1" ph="1"/>
      <c r="BS20001" s="1" ph="1"/>
    </row>
    <row r="20003" spans="70:71" ht="21">
      <c r="BR20003" s="1" ph="1"/>
      <c r="BS20003" s="1" ph="1"/>
    </row>
    <row r="20004" spans="70:71" ht="21">
      <c r="BR20004" s="1" ph="1"/>
      <c r="BS20004" s="1" ph="1"/>
    </row>
    <row r="20006" spans="70:71" ht="21">
      <c r="BR20006" s="1" ph="1"/>
      <c r="BS20006" s="1" ph="1"/>
    </row>
    <row r="20007" spans="70:71" ht="21">
      <c r="BR20007" s="1" ph="1"/>
      <c r="BS20007" s="1" ph="1"/>
    </row>
    <row r="20009" spans="70:71" ht="21">
      <c r="BR20009" s="1" ph="1"/>
      <c r="BS20009" s="1" ph="1"/>
    </row>
    <row r="20010" spans="70:71" ht="21">
      <c r="BR20010" s="1" ph="1"/>
      <c r="BS20010" s="1" ph="1"/>
    </row>
    <row r="20013" spans="70:71" ht="21">
      <c r="BR20013" s="1" ph="1"/>
      <c r="BS20013" s="1" ph="1"/>
    </row>
    <row r="20014" spans="70:71" ht="21">
      <c r="BR20014" s="1" ph="1"/>
      <c r="BS20014" s="1" ph="1"/>
    </row>
    <row r="20016" spans="70:71" ht="21">
      <c r="BR20016" s="1" ph="1"/>
      <c r="BS20016" s="1" ph="1"/>
    </row>
    <row r="20017" spans="70:71" ht="21">
      <c r="BR20017" s="1" ph="1"/>
      <c r="BS20017" s="1" ph="1"/>
    </row>
    <row r="20019" spans="70:71" ht="21">
      <c r="BR20019" s="1" ph="1"/>
      <c r="BS20019" s="1" ph="1"/>
    </row>
    <row r="20020" spans="70:71" ht="21">
      <c r="BR20020" s="1" ph="1"/>
      <c r="BS20020" s="1" ph="1"/>
    </row>
    <row r="20023" spans="70:71" ht="21">
      <c r="BR20023" s="1" ph="1"/>
      <c r="BS20023" s="1" ph="1"/>
    </row>
    <row r="20039" spans="70:71" ht="21">
      <c r="BR20039" s="1" ph="1"/>
      <c r="BS20039" s="1" ph="1"/>
    </row>
    <row r="20054" spans="70:71" ht="21">
      <c r="BR20054" s="1" ph="1"/>
      <c r="BS20054" s="1" ph="1"/>
    </row>
    <row r="20070" spans="70:71" ht="21">
      <c r="BR20070" s="1" ph="1"/>
      <c r="BS20070" s="1" ph="1"/>
    </row>
    <row r="20075" spans="70:71" ht="21">
      <c r="BR20075" s="1" ph="1"/>
      <c r="BS20075" s="1" ph="1"/>
    </row>
    <row r="20080" spans="70:71" ht="21">
      <c r="BR20080" s="1" ph="1"/>
      <c r="BS20080" s="1" ph="1"/>
    </row>
    <row r="20085" spans="70:71" ht="21">
      <c r="BR20085" s="1" ph="1"/>
      <c r="BS20085" s="1" ph="1"/>
    </row>
    <row r="20090" spans="70:71" ht="21">
      <c r="BR20090" s="1" ph="1"/>
      <c r="BS20090" s="1" ph="1"/>
    </row>
    <row r="20095" spans="70:71" ht="21">
      <c r="BR20095" s="1" ph="1"/>
      <c r="BS20095" s="1" ph="1"/>
    </row>
    <row r="20100" spans="70:71" ht="21">
      <c r="BR20100" s="1" ph="1"/>
      <c r="BS20100" s="1" ph="1"/>
    </row>
    <row r="20102" spans="70:71" ht="21">
      <c r="BR20102" s="1" ph="1"/>
      <c r="BS20102" s="1" ph="1"/>
    </row>
    <row r="20103" spans="70:71" ht="21">
      <c r="BR20103" s="1" ph="1"/>
      <c r="BS20103" s="1" ph="1"/>
    </row>
    <row r="20105" spans="70:71" ht="21">
      <c r="BR20105" s="1" ph="1"/>
      <c r="BS20105" s="1" ph="1"/>
    </row>
    <row r="20106" spans="70:71" ht="21">
      <c r="BR20106" s="1" ph="1"/>
      <c r="BS20106" s="1" ph="1"/>
    </row>
    <row r="20108" spans="70:71" ht="21">
      <c r="BR20108" s="1" ph="1"/>
      <c r="BS20108" s="1" ph="1"/>
    </row>
    <row r="20109" spans="70:71" ht="21">
      <c r="BR20109" s="1" ph="1"/>
      <c r="BS20109" s="1" ph="1"/>
    </row>
    <row r="20111" spans="70:71" ht="21">
      <c r="BR20111" s="1" ph="1"/>
      <c r="BS20111" s="1" ph="1"/>
    </row>
    <row r="20112" spans="70:71" ht="21">
      <c r="BR20112" s="1" ph="1"/>
      <c r="BS20112" s="1" ph="1"/>
    </row>
    <row r="20114" spans="70:71" ht="21">
      <c r="BR20114" s="1" ph="1"/>
      <c r="BS20114" s="1" ph="1"/>
    </row>
    <row r="20115" spans="70:71" ht="21">
      <c r="BR20115" s="1" ph="1"/>
      <c r="BS20115" s="1" ph="1"/>
    </row>
    <row r="20118" spans="70:71" ht="21">
      <c r="BR20118" s="1" ph="1"/>
      <c r="BS20118" s="1" ph="1"/>
    </row>
    <row r="20119" spans="70:71" ht="21">
      <c r="BR20119" s="1" ph="1"/>
      <c r="BS20119" s="1" ph="1"/>
    </row>
    <row r="20121" spans="70:71" ht="21">
      <c r="BR20121" s="1" ph="1"/>
      <c r="BS20121" s="1" ph="1"/>
    </row>
    <row r="20122" spans="70:71" ht="21">
      <c r="BR20122" s="1" ph="1"/>
      <c r="BS20122" s="1" ph="1"/>
    </row>
    <row r="20124" spans="70:71" ht="21">
      <c r="BR20124" s="1" ph="1"/>
      <c r="BS20124" s="1" ph="1"/>
    </row>
    <row r="20125" spans="70:71" ht="21">
      <c r="BR20125" s="1" ph="1"/>
      <c r="BS20125" s="1" ph="1"/>
    </row>
    <row r="20130" spans="70:71" ht="21">
      <c r="BR20130" s="1" ph="1"/>
      <c r="BS20130" s="1" ph="1"/>
    </row>
    <row r="20132" spans="70:71" ht="21">
      <c r="BR20132" s="1" ph="1"/>
      <c r="BS20132" s="1" ph="1"/>
    </row>
    <row r="20133" spans="70:71" ht="21">
      <c r="BR20133" s="1" ph="1"/>
      <c r="BS20133" s="1" ph="1"/>
    </row>
    <row r="20135" spans="70:71" ht="21">
      <c r="BR20135" s="1" ph="1"/>
      <c r="BS20135" s="1" ph="1"/>
    </row>
    <row r="20136" spans="70:71" ht="21">
      <c r="BR20136" s="1" ph="1"/>
      <c r="BS20136" s="1" ph="1"/>
    </row>
    <row r="20138" spans="70:71" ht="21">
      <c r="BR20138" s="1" ph="1"/>
      <c r="BS20138" s="1" ph="1"/>
    </row>
    <row r="20139" spans="70:71" ht="21">
      <c r="BR20139" s="1" ph="1"/>
      <c r="BS20139" s="1" ph="1"/>
    </row>
    <row r="20141" spans="70:71" ht="21">
      <c r="BR20141" s="1" ph="1"/>
      <c r="BS20141" s="1" ph="1"/>
    </row>
    <row r="20142" spans="70:71" ht="21">
      <c r="BR20142" s="1" ph="1"/>
      <c r="BS20142" s="1" ph="1"/>
    </row>
    <row r="20144" spans="70:71" ht="21">
      <c r="BR20144" s="1" ph="1"/>
      <c r="BS20144" s="1" ph="1"/>
    </row>
    <row r="20145" spans="70:71" ht="21">
      <c r="BR20145" s="1" ph="1"/>
      <c r="BS20145" s="1" ph="1"/>
    </row>
    <row r="20148" spans="70:71" ht="21">
      <c r="BR20148" s="1" ph="1"/>
      <c r="BS20148" s="1" ph="1"/>
    </row>
    <row r="20149" spans="70:71" ht="21">
      <c r="BR20149" s="1" ph="1"/>
      <c r="BS20149" s="1" ph="1"/>
    </row>
    <row r="20151" spans="70:71" ht="21">
      <c r="BR20151" s="1" ph="1"/>
      <c r="BS20151" s="1" ph="1"/>
    </row>
    <row r="20152" spans="70:71" ht="21">
      <c r="BR20152" s="1" ph="1"/>
      <c r="BS20152" s="1" ph="1"/>
    </row>
    <row r="20154" spans="70:71" ht="21">
      <c r="BR20154" s="1" ph="1"/>
      <c r="BS20154" s="1" ph="1"/>
    </row>
    <row r="20155" spans="70:71" ht="21">
      <c r="BR20155" s="1" ph="1"/>
      <c r="BS20155" s="1" ph="1"/>
    </row>
    <row r="20158" spans="70:71" ht="21">
      <c r="BR20158" s="1" ph="1"/>
      <c r="BS20158" s="1" ph="1"/>
    </row>
    <row r="20159" spans="70:71" ht="21">
      <c r="BR20159" s="1" ph="1"/>
      <c r="BS20159" s="1" ph="1"/>
    </row>
    <row r="20161" spans="70:71" ht="21">
      <c r="BR20161" s="1" ph="1"/>
      <c r="BS20161" s="1" ph="1"/>
    </row>
    <row r="20162" spans="70:71" ht="21">
      <c r="BR20162" s="1" ph="1"/>
      <c r="BS20162" s="1" ph="1"/>
    </row>
    <row r="20164" spans="70:71" ht="21">
      <c r="BR20164" s="1" ph="1"/>
      <c r="BS20164" s="1" ph="1"/>
    </row>
    <row r="20165" spans="70:71" ht="21">
      <c r="BR20165" s="1" ph="1"/>
      <c r="BS20165" s="1" ph="1"/>
    </row>
    <row r="20170" spans="70:71" ht="21">
      <c r="BR20170" s="1" ph="1"/>
      <c r="BS20170" s="1" ph="1"/>
    </row>
    <row r="20172" spans="70:71" ht="21">
      <c r="BR20172" s="1" ph="1"/>
      <c r="BS20172" s="1" ph="1"/>
    </row>
    <row r="20173" spans="70:71" ht="21">
      <c r="BR20173" s="1" ph="1"/>
      <c r="BS20173" s="1" ph="1"/>
    </row>
    <row r="20175" spans="70:71" ht="21">
      <c r="BR20175" s="1" ph="1"/>
      <c r="BS20175" s="1" ph="1"/>
    </row>
    <row r="20176" spans="70:71" ht="21">
      <c r="BR20176" s="1" ph="1"/>
      <c r="BS20176" s="1" ph="1"/>
    </row>
    <row r="20178" spans="70:71" ht="21">
      <c r="BR20178" s="1" ph="1"/>
      <c r="BS20178" s="1" ph="1"/>
    </row>
    <row r="20179" spans="70:71" ht="21">
      <c r="BR20179" s="1" ph="1"/>
      <c r="BS20179" s="1" ph="1"/>
    </row>
    <row r="20181" spans="70:71" ht="21">
      <c r="BR20181" s="1" ph="1"/>
      <c r="BS20181" s="1" ph="1"/>
    </row>
    <row r="20182" spans="70:71" ht="21">
      <c r="BR20182" s="1" ph="1"/>
      <c r="BS20182" s="1" ph="1"/>
    </row>
    <row r="20184" spans="70:71" ht="21">
      <c r="BR20184" s="1" ph="1"/>
      <c r="BS20184" s="1" ph="1"/>
    </row>
    <row r="20185" spans="70:71" ht="21">
      <c r="BR20185" s="1" ph="1"/>
      <c r="BS20185" s="1" ph="1"/>
    </row>
    <row r="20188" spans="70:71" ht="21">
      <c r="BR20188" s="1" ph="1"/>
      <c r="BS20188" s="1" ph="1"/>
    </row>
    <row r="20189" spans="70:71" ht="21">
      <c r="BR20189" s="1" ph="1"/>
      <c r="BS20189" s="1" ph="1"/>
    </row>
    <row r="20191" spans="70:71" ht="21">
      <c r="BR20191" s="1" ph="1"/>
      <c r="BS20191" s="1" ph="1"/>
    </row>
    <row r="20192" spans="70:71" ht="21">
      <c r="BR20192" s="1" ph="1"/>
      <c r="BS20192" s="1" ph="1"/>
    </row>
    <row r="20194" spans="70:71" ht="21">
      <c r="BR20194" s="1" ph="1"/>
      <c r="BS20194" s="1" ph="1"/>
    </row>
    <row r="20195" spans="70:71" ht="21">
      <c r="BR20195" s="1" ph="1"/>
      <c r="BS20195" s="1" ph="1"/>
    </row>
    <row r="20196" spans="70:71" ht="21">
      <c r="BR20196" s="1" ph="1"/>
      <c r="BS20196" s="1" ph="1"/>
    </row>
    <row r="20325" spans="70:71" ht="21">
      <c r="BR20325" s="1" ph="1"/>
      <c r="BS20325" s="1" ph="1"/>
    </row>
    <row r="20341" spans="70:71" ht="21">
      <c r="BR20341" s="1" ph="1"/>
      <c r="BS20341" s="1" ph="1"/>
    </row>
    <row r="20357" spans="70:71" ht="21">
      <c r="BR20357" s="1" ph="1"/>
      <c r="BS20357" s="1" ph="1"/>
    </row>
    <row r="20373" spans="70:71" ht="21">
      <c r="BR20373" s="1" ph="1"/>
      <c r="BS20373" s="1" ph="1"/>
    </row>
    <row r="20389" spans="70:71" ht="21">
      <c r="BR20389" s="1" ph="1"/>
      <c r="BS20389" s="1" ph="1"/>
    </row>
    <row r="20405" spans="70:71" ht="21">
      <c r="BR20405" s="1" ph="1"/>
      <c r="BS20405" s="1" ph="1"/>
    </row>
    <row r="20420" spans="70:71" ht="21">
      <c r="BR20420" s="1" ph="1"/>
      <c r="BS20420" s="1" ph="1"/>
    </row>
    <row r="20436" spans="70:71" ht="21">
      <c r="BR20436" s="1" ph="1"/>
      <c r="BS20436" s="1" ph="1"/>
    </row>
    <row r="20441" spans="70:71" ht="21">
      <c r="BR20441" s="1" ph="1"/>
      <c r="BS20441" s="1" ph="1"/>
    </row>
    <row r="20446" spans="70:71" ht="21">
      <c r="BR20446" s="1" ph="1"/>
      <c r="BS20446" s="1" ph="1"/>
    </row>
    <row r="20451" spans="70:71" ht="21">
      <c r="BR20451" s="1" ph="1"/>
      <c r="BS20451" s="1" ph="1"/>
    </row>
    <row r="20456" spans="70:71" ht="21">
      <c r="BR20456" s="1" ph="1"/>
      <c r="BS20456" s="1" ph="1"/>
    </row>
    <row r="20461" spans="70:71" ht="21">
      <c r="BR20461" s="1" ph="1"/>
      <c r="BS20461" s="1" ph="1"/>
    </row>
    <row r="20466" spans="70:71" ht="21">
      <c r="BR20466" s="1" ph="1"/>
      <c r="BS20466" s="1" ph="1"/>
    </row>
    <row r="20468" spans="70:71" ht="21">
      <c r="BR20468" s="1" ph="1"/>
      <c r="BS20468" s="1" ph="1"/>
    </row>
    <row r="20469" spans="70:71" ht="21">
      <c r="BR20469" s="1" ph="1"/>
      <c r="BS20469" s="1" ph="1"/>
    </row>
    <row r="20471" spans="70:71" ht="21">
      <c r="BR20471" s="1" ph="1"/>
      <c r="BS20471" s="1" ph="1"/>
    </row>
    <row r="20472" spans="70:71" ht="21">
      <c r="BR20472" s="1" ph="1"/>
      <c r="BS20472" s="1" ph="1"/>
    </row>
    <row r="20474" spans="70:71" ht="21">
      <c r="BR20474" s="1" ph="1"/>
      <c r="BS20474" s="1" ph="1"/>
    </row>
    <row r="20475" spans="70:71" ht="21">
      <c r="BR20475" s="1" ph="1"/>
      <c r="BS20475" s="1" ph="1"/>
    </row>
    <row r="20477" spans="70:71" ht="21">
      <c r="BR20477" s="1" ph="1"/>
      <c r="BS20477" s="1" ph="1"/>
    </row>
    <row r="20478" spans="70:71" ht="21">
      <c r="BR20478" s="1" ph="1"/>
      <c r="BS20478" s="1" ph="1"/>
    </row>
    <row r="20480" spans="70:71" ht="21">
      <c r="BR20480" s="1" ph="1"/>
      <c r="BS20480" s="1" ph="1"/>
    </row>
    <row r="20481" spans="70:71" ht="21">
      <c r="BR20481" s="1" ph="1"/>
      <c r="BS20481" s="1" ph="1"/>
    </row>
    <row r="20484" spans="70:71" ht="21">
      <c r="BR20484" s="1" ph="1"/>
      <c r="BS20484" s="1" ph="1"/>
    </row>
    <row r="20485" spans="70:71" ht="21">
      <c r="BR20485" s="1" ph="1"/>
      <c r="BS20485" s="1" ph="1"/>
    </row>
    <row r="20487" spans="70:71" ht="21">
      <c r="BR20487" s="1" ph="1"/>
      <c r="BS20487" s="1" ph="1"/>
    </row>
    <row r="20488" spans="70:71" ht="21">
      <c r="BR20488" s="1" ph="1"/>
      <c r="BS20488" s="1" ph="1"/>
    </row>
    <row r="20490" spans="70:71" ht="21">
      <c r="BR20490" s="1" ph="1"/>
      <c r="BS20490" s="1" ph="1"/>
    </row>
    <row r="20491" spans="70:71" ht="21">
      <c r="BR20491" s="1" ph="1"/>
      <c r="BS20491" s="1" ph="1"/>
    </row>
    <row r="20496" spans="70:71" ht="21">
      <c r="BR20496" s="1" ph="1"/>
      <c r="BS20496" s="1" ph="1"/>
    </row>
    <row r="20498" spans="70:71" ht="21">
      <c r="BR20498" s="1" ph="1"/>
      <c r="BS20498" s="1" ph="1"/>
    </row>
    <row r="20499" spans="70:71" ht="21">
      <c r="BR20499" s="1" ph="1"/>
      <c r="BS20499" s="1" ph="1"/>
    </row>
    <row r="20501" spans="70:71" ht="21">
      <c r="BR20501" s="1" ph="1"/>
      <c r="BS20501" s="1" ph="1"/>
    </row>
    <row r="20502" spans="70:71" ht="21">
      <c r="BR20502" s="1" ph="1"/>
      <c r="BS20502" s="1" ph="1"/>
    </row>
    <row r="20504" spans="70:71" ht="21">
      <c r="BR20504" s="1" ph="1"/>
      <c r="BS20504" s="1" ph="1"/>
    </row>
    <row r="20505" spans="70:71" ht="21">
      <c r="BR20505" s="1" ph="1"/>
      <c r="BS20505" s="1" ph="1"/>
    </row>
    <row r="20507" spans="70:71" ht="21">
      <c r="BR20507" s="1" ph="1"/>
      <c r="BS20507" s="1" ph="1"/>
    </row>
    <row r="20508" spans="70:71" ht="21">
      <c r="BR20508" s="1" ph="1"/>
      <c r="BS20508" s="1" ph="1"/>
    </row>
    <row r="20510" spans="70:71" ht="21">
      <c r="BR20510" s="1" ph="1"/>
      <c r="BS20510" s="1" ph="1"/>
    </row>
    <row r="20511" spans="70:71" ht="21">
      <c r="BR20511" s="1" ph="1"/>
      <c r="BS20511" s="1" ph="1"/>
    </row>
    <row r="20514" spans="70:71" ht="21">
      <c r="BR20514" s="1" ph="1"/>
      <c r="BS20514" s="1" ph="1"/>
    </row>
    <row r="20515" spans="70:71" ht="21">
      <c r="BR20515" s="1" ph="1"/>
      <c r="BS20515" s="1" ph="1"/>
    </row>
    <row r="20517" spans="70:71" ht="21">
      <c r="BR20517" s="1" ph="1"/>
      <c r="BS20517" s="1" ph="1"/>
    </row>
    <row r="20518" spans="70:71" ht="21">
      <c r="BR20518" s="1" ph="1"/>
      <c r="BS20518" s="1" ph="1"/>
    </row>
    <row r="20520" spans="70:71" ht="21">
      <c r="BR20520" s="1" ph="1"/>
      <c r="BS20520" s="1" ph="1"/>
    </row>
    <row r="20521" spans="70:71" ht="21">
      <c r="BR20521" s="1" ph="1"/>
      <c r="BS20521" s="1" ph="1"/>
    </row>
    <row r="20524" spans="70:71" ht="21">
      <c r="BR20524" s="1" ph="1"/>
      <c r="BS20524" s="1" ph="1"/>
    </row>
    <row r="20525" spans="70:71" ht="21">
      <c r="BR20525" s="1" ph="1"/>
      <c r="BS20525" s="1" ph="1"/>
    </row>
    <row r="20527" spans="70:71" ht="21">
      <c r="BR20527" s="1" ph="1"/>
      <c r="BS20527" s="1" ph="1"/>
    </row>
    <row r="20528" spans="70:71" ht="21">
      <c r="BR20528" s="1" ph="1"/>
      <c r="BS20528" s="1" ph="1"/>
    </row>
    <row r="20530" spans="70:71" ht="21">
      <c r="BR20530" s="1" ph="1"/>
      <c r="BS20530" s="1" ph="1"/>
    </row>
    <row r="20531" spans="70:71" ht="21">
      <c r="BR20531" s="1" ph="1"/>
      <c r="BS20531" s="1" ph="1"/>
    </row>
    <row r="20536" spans="70:71" ht="21">
      <c r="BR20536" s="1" ph="1"/>
      <c r="BS20536" s="1" ph="1"/>
    </row>
    <row r="20538" spans="70:71" ht="21">
      <c r="BR20538" s="1" ph="1"/>
      <c r="BS20538" s="1" ph="1"/>
    </row>
    <row r="20539" spans="70:71" ht="21">
      <c r="BR20539" s="1" ph="1"/>
      <c r="BS20539" s="1" ph="1"/>
    </row>
    <row r="20541" spans="70:71" ht="21">
      <c r="BR20541" s="1" ph="1"/>
      <c r="BS20541" s="1" ph="1"/>
    </row>
    <row r="20542" spans="70:71" ht="21">
      <c r="BR20542" s="1" ph="1"/>
      <c r="BS20542" s="1" ph="1"/>
    </row>
    <row r="20544" spans="70:71" ht="21">
      <c r="BR20544" s="1" ph="1"/>
      <c r="BS20544" s="1" ph="1"/>
    </row>
    <row r="20545" spans="70:71" ht="21">
      <c r="BR20545" s="1" ph="1"/>
      <c r="BS20545" s="1" ph="1"/>
    </row>
    <row r="20547" spans="70:71" ht="21">
      <c r="BR20547" s="1" ph="1"/>
      <c r="BS20547" s="1" ph="1"/>
    </row>
    <row r="20548" spans="70:71" ht="21">
      <c r="BR20548" s="1" ph="1"/>
      <c r="BS20548" s="1" ph="1"/>
    </row>
    <row r="20550" spans="70:71" ht="21">
      <c r="BR20550" s="1" ph="1"/>
      <c r="BS20550" s="1" ph="1"/>
    </row>
    <row r="20551" spans="70:71" ht="21">
      <c r="BR20551" s="1" ph="1"/>
      <c r="BS20551" s="1" ph="1"/>
    </row>
    <row r="20554" spans="70:71" ht="21">
      <c r="BR20554" s="1" ph="1"/>
      <c r="BS20554" s="1" ph="1"/>
    </row>
    <row r="20555" spans="70:71" ht="21">
      <c r="BR20555" s="1" ph="1"/>
      <c r="BS20555" s="1" ph="1"/>
    </row>
    <row r="20557" spans="70:71" ht="21">
      <c r="BR20557" s="1" ph="1"/>
      <c r="BS20557" s="1" ph="1"/>
    </row>
    <row r="20558" spans="70:71" ht="21">
      <c r="BR20558" s="1" ph="1"/>
      <c r="BS20558" s="1" ph="1"/>
    </row>
    <row r="20560" spans="70:71" ht="21">
      <c r="BR20560" s="1" ph="1"/>
      <c r="BS20560" s="1" ph="1"/>
    </row>
    <row r="20561" spans="70:71" ht="21">
      <c r="BR20561" s="1" ph="1"/>
      <c r="BS20561" s="1" ph="1"/>
    </row>
    <row r="20564" spans="70:71" ht="21">
      <c r="BR20564" s="1" ph="1"/>
      <c r="BS20564" s="1" ph="1"/>
    </row>
    <row r="20566" spans="70:71" ht="21">
      <c r="BR20566" s="1" ph="1"/>
      <c r="BS20566" s="1" ph="1"/>
    </row>
    <row r="20567" spans="70:71" ht="21">
      <c r="BR20567" s="1" ph="1"/>
      <c r="BS20567" s="1" ph="1"/>
    </row>
    <row r="20569" spans="70:71" ht="21">
      <c r="BR20569" s="1" ph="1"/>
      <c r="BS20569" s="1" ph="1"/>
    </row>
    <row r="20570" spans="70:71" ht="21">
      <c r="BR20570" s="1" ph="1"/>
      <c r="BS20570" s="1" ph="1"/>
    </row>
    <row r="20572" spans="70:71" ht="21">
      <c r="BR20572" s="1" ph="1"/>
      <c r="BS20572" s="1" ph="1"/>
    </row>
    <row r="20573" spans="70:71" ht="21">
      <c r="BR20573" s="1" ph="1"/>
      <c r="BS20573" s="1" ph="1"/>
    </row>
    <row r="20575" spans="70:71" ht="21">
      <c r="BR20575" s="1" ph="1"/>
      <c r="BS20575" s="1" ph="1"/>
    </row>
    <row r="20576" spans="70:71" ht="21">
      <c r="BR20576" s="1" ph="1"/>
      <c r="BS20576" s="1" ph="1"/>
    </row>
    <row r="20578" spans="70:71" ht="21">
      <c r="BR20578" s="1" ph="1"/>
      <c r="BS20578" s="1" ph="1"/>
    </row>
    <row r="20579" spans="70:71" ht="21">
      <c r="BR20579" s="1" ph="1"/>
      <c r="BS20579" s="1" ph="1"/>
    </row>
    <row r="20582" spans="70:71" ht="21">
      <c r="BR20582" s="1" ph="1"/>
      <c r="BS20582" s="1" ph="1"/>
    </row>
    <row r="20583" spans="70:71" ht="21">
      <c r="BR20583" s="1" ph="1"/>
      <c r="BS20583" s="1" ph="1"/>
    </row>
    <row r="20585" spans="70:71" ht="21">
      <c r="BR20585" s="1" ph="1"/>
      <c r="BS20585" s="1" ph="1"/>
    </row>
    <row r="20586" spans="70:71" ht="21">
      <c r="BR20586" s="1" ph="1"/>
      <c r="BS20586" s="1" ph="1"/>
    </row>
    <row r="20588" spans="70:71" ht="21">
      <c r="BR20588" s="1" ph="1"/>
      <c r="BS20588" s="1" ph="1"/>
    </row>
    <row r="20589" spans="70:71" ht="21">
      <c r="BR20589" s="1" ph="1"/>
      <c r="BS20589" s="1" ph="1"/>
    </row>
    <row r="20590" spans="70:71" ht="21">
      <c r="BR20590" s="1" ph="1"/>
      <c r="BS20590" s="1" ph="1"/>
    </row>
    <row r="20591" spans="70:71" ht="21">
      <c r="BR20591" s="1" ph="1"/>
      <c r="BS20591" s="1" ph="1"/>
    </row>
    <row r="20596" spans="70:71" ht="21">
      <c r="BR20596" s="1" ph="1"/>
      <c r="BS20596" s="1" ph="1"/>
    </row>
    <row r="20598" spans="70:71" ht="21">
      <c r="BR20598" s="1" ph="1"/>
      <c r="BS20598" s="1" ph="1"/>
    </row>
    <row r="20599" spans="70:71" ht="21">
      <c r="BR20599" s="1" ph="1"/>
      <c r="BS20599" s="1" ph="1"/>
    </row>
    <row r="20601" spans="70:71" ht="21">
      <c r="BR20601" s="1" ph="1"/>
      <c r="BS20601" s="1" ph="1"/>
    </row>
    <row r="20602" spans="70:71" ht="21">
      <c r="BR20602" s="1" ph="1"/>
      <c r="BS20602" s="1" ph="1"/>
    </row>
    <row r="20604" spans="70:71" ht="21">
      <c r="BR20604" s="1" ph="1"/>
      <c r="BS20604" s="1" ph="1"/>
    </row>
    <row r="20605" spans="70:71" ht="21">
      <c r="BR20605" s="1" ph="1"/>
      <c r="BS20605" s="1" ph="1"/>
    </row>
    <row r="20607" spans="70:71" ht="21">
      <c r="BR20607" s="1" ph="1"/>
      <c r="BS20607" s="1" ph="1"/>
    </row>
    <row r="20608" spans="70:71" ht="21">
      <c r="BR20608" s="1" ph="1"/>
      <c r="BS20608" s="1" ph="1"/>
    </row>
    <row r="20610" spans="70:71" ht="21">
      <c r="BR20610" s="1" ph="1"/>
      <c r="BS20610" s="1" ph="1"/>
    </row>
    <row r="20611" spans="70:71" ht="21">
      <c r="BR20611" s="1" ph="1"/>
      <c r="BS20611" s="1" ph="1"/>
    </row>
    <row r="20614" spans="70:71" ht="21">
      <c r="BR20614" s="1" ph="1"/>
      <c r="BS20614" s="1" ph="1"/>
    </row>
    <row r="20615" spans="70:71" ht="21">
      <c r="BR20615" s="1" ph="1"/>
      <c r="BS20615" s="1" ph="1"/>
    </row>
    <row r="20617" spans="70:71" ht="21">
      <c r="BR20617" s="1" ph="1"/>
      <c r="BS20617" s="1" ph="1"/>
    </row>
    <row r="20618" spans="70:71" ht="21">
      <c r="BR20618" s="1" ph="1"/>
      <c r="BS20618" s="1" ph="1"/>
    </row>
    <row r="20620" spans="70:71" ht="21">
      <c r="BR20620" s="1" ph="1"/>
      <c r="BS20620" s="1" ph="1"/>
    </row>
    <row r="20621" spans="70:71" ht="21">
      <c r="BR20621" s="1" ph="1"/>
      <c r="BS20621" s="1" ph="1"/>
    </row>
    <row r="20624" spans="70:71" ht="21">
      <c r="BR20624" s="1" ph="1"/>
      <c r="BS20624" s="1" ph="1"/>
    </row>
    <row r="20626" spans="70:71" ht="21">
      <c r="BR20626" s="1" ph="1"/>
      <c r="BS20626" s="1" ph="1"/>
    </row>
    <row r="20627" spans="70:71" ht="21">
      <c r="BR20627" s="1" ph="1"/>
      <c r="BS20627" s="1" ph="1"/>
    </row>
    <row r="20629" spans="70:71" ht="21">
      <c r="BR20629" s="1" ph="1"/>
      <c r="BS20629" s="1" ph="1"/>
    </row>
    <row r="20630" spans="70:71" ht="21">
      <c r="BR20630" s="1" ph="1"/>
      <c r="BS20630" s="1" ph="1"/>
    </row>
    <row r="20632" spans="70:71" ht="21">
      <c r="BR20632" s="1" ph="1"/>
      <c r="BS20632" s="1" ph="1"/>
    </row>
    <row r="20633" spans="70:71" ht="21">
      <c r="BR20633" s="1" ph="1"/>
      <c r="BS20633" s="1" ph="1"/>
    </row>
    <row r="20635" spans="70:71" ht="21">
      <c r="BR20635" s="1" ph="1"/>
      <c r="BS20635" s="1" ph="1"/>
    </row>
    <row r="20636" spans="70:71" ht="21">
      <c r="BR20636" s="1" ph="1"/>
      <c r="BS20636" s="1" ph="1"/>
    </row>
    <row r="20638" spans="70:71" ht="21">
      <c r="BR20638" s="1" ph="1"/>
      <c r="BS20638" s="1" ph="1"/>
    </row>
    <row r="20639" spans="70:71" ht="21">
      <c r="BR20639" s="1" ph="1"/>
      <c r="BS20639" s="1" ph="1"/>
    </row>
    <row r="20642" spans="70:71" ht="21">
      <c r="BR20642" s="1" ph="1"/>
      <c r="BS20642" s="1" ph="1"/>
    </row>
    <row r="20643" spans="70:71" ht="21">
      <c r="BR20643" s="1" ph="1"/>
      <c r="BS20643" s="1" ph="1"/>
    </row>
    <row r="20645" spans="70:71" ht="21">
      <c r="BR20645" s="1" ph="1"/>
      <c r="BS20645" s="1" ph="1"/>
    </row>
    <row r="20646" spans="70:71" ht="21">
      <c r="BR20646" s="1" ph="1"/>
      <c r="BS20646" s="1" ph="1"/>
    </row>
    <row r="20648" spans="70:71" ht="21">
      <c r="BR20648" s="1" ph="1"/>
      <c r="BS20648" s="1" ph="1"/>
    </row>
    <row r="20649" spans="70:71" ht="21">
      <c r="BR20649" s="1" ph="1"/>
      <c r="BS20649" s="1" ph="1"/>
    </row>
    <row r="20650" spans="70:71" ht="21">
      <c r="BR20650" s="1" ph="1"/>
      <c r="BS20650" s="1" ph="1"/>
    </row>
    <row r="20651" spans="70:71" ht="21">
      <c r="BR20651" s="1" ph="1"/>
      <c r="BS20651" s="1" ph="1"/>
    </row>
    <row r="20653" spans="70:71" ht="21">
      <c r="BR20653" s="1" ph="1"/>
      <c r="BS20653" s="1" ph="1"/>
    </row>
    <row r="20654" spans="70:71" ht="21">
      <c r="BR20654" s="1" ph="1"/>
      <c r="BS20654" s="1" ph="1"/>
    </row>
    <row r="20655" spans="70:71" ht="21">
      <c r="BR20655" s="1" ph="1"/>
      <c r="BS20655" s="1" ph="1"/>
    </row>
    <row r="20656" spans="70:71" ht="21">
      <c r="BR20656" s="1" ph="1"/>
      <c r="BS20656" s="1" ph="1"/>
    </row>
    <row r="20658" spans="70:71" ht="21">
      <c r="BR20658" s="1" ph="1"/>
      <c r="BS20658" s="1" ph="1"/>
    </row>
    <row r="20659" spans="70:71" ht="21">
      <c r="BR20659" s="1" ph="1"/>
      <c r="BS20659" s="1" ph="1"/>
    </row>
    <row r="20667" spans="70:71" ht="21">
      <c r="BR20667" s="1" ph="1"/>
      <c r="BS20667" s="1" ph="1"/>
    </row>
    <row r="20682" spans="70:71" ht="21">
      <c r="BR20682" s="1" ph="1"/>
      <c r="BS20682" s="1" ph="1"/>
    </row>
    <row r="20698" spans="70:71" ht="21">
      <c r="BR20698" s="1" ph="1"/>
      <c r="BS20698" s="1" ph="1"/>
    </row>
    <row r="20703" spans="70:71" ht="21">
      <c r="BR20703" s="1" ph="1"/>
      <c r="BS20703" s="1" ph="1"/>
    </row>
    <row r="20708" spans="70:71" ht="21">
      <c r="BR20708" s="1" ph="1"/>
      <c r="BS20708" s="1" ph="1"/>
    </row>
    <row r="20713" spans="70:71" ht="21">
      <c r="BR20713" s="1" ph="1"/>
      <c r="BS20713" s="1" ph="1"/>
    </row>
    <row r="20718" spans="70:71" ht="21">
      <c r="BR20718" s="1" ph="1"/>
      <c r="BS20718" s="1" ph="1"/>
    </row>
    <row r="20723" spans="70:71" ht="21">
      <c r="BR20723" s="1" ph="1"/>
      <c r="BS20723" s="1" ph="1"/>
    </row>
    <row r="20728" spans="70:71" ht="21">
      <c r="BR20728" s="1" ph="1"/>
      <c r="BS20728" s="1" ph="1"/>
    </row>
    <row r="20730" spans="70:71" ht="21">
      <c r="BR20730" s="1" ph="1"/>
      <c r="BS20730" s="1" ph="1"/>
    </row>
    <row r="20731" spans="70:71" ht="21">
      <c r="BR20731" s="1" ph="1"/>
      <c r="BS20731" s="1" ph="1"/>
    </row>
    <row r="20733" spans="70:71" ht="21">
      <c r="BR20733" s="1" ph="1"/>
      <c r="BS20733" s="1" ph="1"/>
    </row>
    <row r="20734" spans="70:71" ht="21">
      <c r="BR20734" s="1" ph="1"/>
      <c r="BS20734" s="1" ph="1"/>
    </row>
    <row r="20736" spans="70:71" ht="21">
      <c r="BR20736" s="1" ph="1"/>
      <c r="BS20736" s="1" ph="1"/>
    </row>
    <row r="20737" spans="70:71" ht="21">
      <c r="BR20737" s="1" ph="1"/>
      <c r="BS20737" s="1" ph="1"/>
    </row>
    <row r="20739" spans="70:71" ht="21">
      <c r="BR20739" s="1" ph="1"/>
      <c r="BS20739" s="1" ph="1"/>
    </row>
    <row r="20740" spans="70:71" ht="21">
      <c r="BR20740" s="1" ph="1"/>
      <c r="BS20740" s="1" ph="1"/>
    </row>
    <row r="20742" spans="70:71" ht="21">
      <c r="BR20742" s="1" ph="1"/>
      <c r="BS20742" s="1" ph="1"/>
    </row>
    <row r="20743" spans="70:71" ht="21">
      <c r="BR20743" s="1" ph="1"/>
      <c r="BS20743" s="1" ph="1"/>
    </row>
    <row r="20746" spans="70:71" ht="21">
      <c r="BR20746" s="1" ph="1"/>
      <c r="BS20746" s="1" ph="1"/>
    </row>
    <row r="20747" spans="70:71" ht="21">
      <c r="BR20747" s="1" ph="1"/>
      <c r="BS20747" s="1" ph="1"/>
    </row>
    <row r="20749" spans="70:71" ht="21">
      <c r="BR20749" s="1" ph="1"/>
      <c r="BS20749" s="1" ph="1"/>
    </row>
    <row r="20750" spans="70:71" ht="21">
      <c r="BR20750" s="1" ph="1"/>
      <c r="BS20750" s="1" ph="1"/>
    </row>
    <row r="20752" spans="70:71" ht="21">
      <c r="BR20752" s="1" ph="1"/>
      <c r="BS20752" s="1" ph="1"/>
    </row>
    <row r="20753" spans="70:71" ht="21">
      <c r="BR20753" s="1" ph="1"/>
      <c r="BS20753" s="1" ph="1"/>
    </row>
    <row r="20758" spans="70:71" ht="21">
      <c r="BR20758" s="1" ph="1"/>
      <c r="BS20758" s="1" ph="1"/>
    </row>
    <row r="20760" spans="70:71" ht="21">
      <c r="BR20760" s="1" ph="1"/>
      <c r="BS20760" s="1" ph="1"/>
    </row>
    <row r="20761" spans="70:71" ht="21">
      <c r="BR20761" s="1" ph="1"/>
      <c r="BS20761" s="1" ph="1"/>
    </row>
    <row r="20763" spans="70:71" ht="21">
      <c r="BR20763" s="1" ph="1"/>
      <c r="BS20763" s="1" ph="1"/>
    </row>
    <row r="20764" spans="70:71" ht="21">
      <c r="BR20764" s="1" ph="1"/>
      <c r="BS20764" s="1" ph="1"/>
    </row>
    <row r="20766" spans="70:71" ht="21">
      <c r="BR20766" s="1" ph="1"/>
      <c r="BS20766" s="1" ph="1"/>
    </row>
    <row r="20767" spans="70:71" ht="21">
      <c r="BR20767" s="1" ph="1"/>
      <c r="BS20767" s="1" ph="1"/>
    </row>
    <row r="20769" spans="70:71" ht="21">
      <c r="BR20769" s="1" ph="1"/>
      <c r="BS20769" s="1" ph="1"/>
    </row>
    <row r="20770" spans="70:71" ht="21">
      <c r="BR20770" s="1" ph="1"/>
      <c r="BS20770" s="1" ph="1"/>
    </row>
    <row r="20772" spans="70:71" ht="21">
      <c r="BR20772" s="1" ph="1"/>
      <c r="BS20772" s="1" ph="1"/>
    </row>
    <row r="20773" spans="70:71" ht="21">
      <c r="BR20773" s="1" ph="1"/>
      <c r="BS20773" s="1" ph="1"/>
    </row>
    <row r="20776" spans="70:71" ht="21">
      <c r="BR20776" s="1" ph="1"/>
      <c r="BS20776" s="1" ph="1"/>
    </row>
    <row r="20777" spans="70:71" ht="21">
      <c r="BR20777" s="1" ph="1"/>
      <c r="BS20777" s="1" ph="1"/>
    </row>
    <row r="20779" spans="70:71" ht="21">
      <c r="BR20779" s="1" ph="1"/>
      <c r="BS20779" s="1" ph="1"/>
    </row>
    <row r="20780" spans="70:71" ht="21">
      <c r="BR20780" s="1" ph="1"/>
      <c r="BS20780" s="1" ph="1"/>
    </row>
    <row r="20782" spans="70:71" ht="21">
      <c r="BR20782" s="1" ph="1"/>
      <c r="BS20782" s="1" ph="1"/>
    </row>
    <row r="20783" spans="70:71" ht="21">
      <c r="BR20783" s="1" ph="1"/>
      <c r="BS20783" s="1" ph="1"/>
    </row>
    <row r="20786" spans="70:71" ht="21">
      <c r="BR20786" s="1" ph="1"/>
      <c r="BS20786" s="1" ph="1"/>
    </row>
    <row r="20787" spans="70:71" ht="21">
      <c r="BR20787" s="1" ph="1"/>
      <c r="BS20787" s="1" ph="1"/>
    </row>
    <row r="20789" spans="70:71" ht="21">
      <c r="BR20789" s="1" ph="1"/>
      <c r="BS20789" s="1" ph="1"/>
    </row>
    <row r="20790" spans="70:71" ht="21">
      <c r="BR20790" s="1" ph="1"/>
      <c r="BS20790" s="1" ph="1"/>
    </row>
    <row r="20792" spans="70:71" ht="21">
      <c r="BR20792" s="1" ph="1"/>
      <c r="BS20792" s="1" ph="1"/>
    </row>
    <row r="20793" spans="70:71" ht="21">
      <c r="BR20793" s="1" ph="1"/>
      <c r="BS20793" s="1" ph="1"/>
    </row>
    <row r="20798" spans="70:71" ht="21">
      <c r="BR20798" s="1" ph="1"/>
      <c r="BS20798" s="1" ph="1"/>
    </row>
    <row r="20800" spans="70:71" ht="21">
      <c r="BR20800" s="1" ph="1"/>
      <c r="BS20800" s="1" ph="1"/>
    </row>
    <row r="20801" spans="70:71" ht="21">
      <c r="BR20801" s="1" ph="1"/>
      <c r="BS20801" s="1" ph="1"/>
    </row>
    <row r="20803" spans="70:71" ht="21">
      <c r="BR20803" s="1" ph="1"/>
      <c r="BS20803" s="1" ph="1"/>
    </row>
    <row r="20804" spans="70:71" ht="21">
      <c r="BR20804" s="1" ph="1"/>
      <c r="BS20804" s="1" ph="1"/>
    </row>
    <row r="20806" spans="70:71" ht="21">
      <c r="BR20806" s="1" ph="1"/>
      <c r="BS20806" s="1" ph="1"/>
    </row>
    <row r="20807" spans="70:71" ht="21">
      <c r="BR20807" s="1" ph="1"/>
      <c r="BS20807" s="1" ph="1"/>
    </row>
    <row r="20809" spans="70:71" ht="21">
      <c r="BR20809" s="1" ph="1"/>
      <c r="BS20809" s="1" ph="1"/>
    </row>
    <row r="20810" spans="70:71" ht="21">
      <c r="BR20810" s="1" ph="1"/>
      <c r="BS20810" s="1" ph="1"/>
    </row>
    <row r="20812" spans="70:71" ht="21">
      <c r="BR20812" s="1" ph="1"/>
      <c r="BS20812" s="1" ph="1"/>
    </row>
    <row r="20813" spans="70:71" ht="21">
      <c r="BR20813" s="1" ph="1"/>
      <c r="BS20813" s="1" ph="1"/>
    </row>
    <row r="20816" spans="70:71" ht="21">
      <c r="BR20816" s="1" ph="1"/>
      <c r="BS20816" s="1" ph="1"/>
    </row>
    <row r="20817" spans="70:71" ht="21">
      <c r="BR20817" s="1" ph="1"/>
      <c r="BS20817" s="1" ph="1"/>
    </row>
    <row r="20819" spans="70:71" ht="21">
      <c r="BR20819" s="1" ph="1"/>
      <c r="BS20819" s="1" ph="1"/>
    </row>
    <row r="20820" spans="70:71" ht="21">
      <c r="BR20820" s="1" ph="1"/>
      <c r="BS20820" s="1" ph="1"/>
    </row>
    <row r="20822" spans="70:71" ht="21">
      <c r="BR20822" s="1" ph="1"/>
      <c r="BS20822" s="1" ph="1"/>
    </row>
    <row r="20823" spans="70:71" ht="21">
      <c r="BR20823" s="1" ph="1"/>
      <c r="BS20823" s="1" ph="1"/>
    </row>
    <row r="20824" spans="70:71" ht="21">
      <c r="BR20824" s="1" ph="1"/>
      <c r="BS20824" s="1" ph="1"/>
    </row>
    <row r="20953" spans="70:71" ht="21">
      <c r="BR20953" s="1" ph="1"/>
      <c r="BS20953" s="1" ph="1"/>
    </row>
    <row r="20969" spans="70:71" ht="21">
      <c r="BR20969" s="1" ph="1"/>
      <c r="BS20969" s="1" ph="1"/>
    </row>
    <row r="20985" spans="70:71" ht="21">
      <c r="BR20985" s="1" ph="1"/>
      <c r="BS20985" s="1" ph="1"/>
    </row>
    <row r="21001" spans="70:71" ht="21">
      <c r="BR21001" s="1" ph="1"/>
      <c r="BS21001" s="1" ph="1"/>
    </row>
    <row r="21017" spans="70:71" ht="21">
      <c r="BR21017" s="1" ph="1"/>
      <c r="BS21017" s="1" ph="1"/>
    </row>
    <row r="21033" spans="70:71" ht="21">
      <c r="BR21033" s="1" ph="1"/>
      <c r="BS21033" s="1" ph="1"/>
    </row>
    <row r="21048" spans="70:71" ht="21">
      <c r="BR21048" s="1" ph="1"/>
      <c r="BS21048" s="1" ph="1"/>
    </row>
    <row r="21064" spans="70:71" ht="21">
      <c r="BR21064" s="1" ph="1"/>
      <c r="BS21064" s="1" ph="1"/>
    </row>
    <row r="21069" spans="70:71" ht="21">
      <c r="BR21069" s="1" ph="1"/>
      <c r="BS21069" s="1" ph="1"/>
    </row>
    <row r="21074" spans="70:71" ht="21">
      <c r="BR21074" s="1" ph="1"/>
      <c r="BS21074" s="1" ph="1"/>
    </row>
    <row r="21079" spans="70:71" ht="21">
      <c r="BR21079" s="1" ph="1"/>
      <c r="BS21079" s="1" ph="1"/>
    </row>
    <row r="21084" spans="70:71" ht="21">
      <c r="BR21084" s="1" ph="1"/>
      <c r="BS21084" s="1" ph="1"/>
    </row>
    <row r="21089" spans="70:71" ht="21">
      <c r="BR21089" s="1" ph="1"/>
      <c r="BS21089" s="1" ph="1"/>
    </row>
    <row r="21094" spans="70:71" ht="21">
      <c r="BR21094" s="1" ph="1"/>
      <c r="BS21094" s="1" ph="1"/>
    </row>
    <row r="21096" spans="70:71" ht="21">
      <c r="BR21096" s="1" ph="1"/>
      <c r="BS21096" s="1" ph="1"/>
    </row>
    <row r="21097" spans="70:71" ht="21">
      <c r="BR21097" s="1" ph="1"/>
      <c r="BS21097" s="1" ph="1"/>
    </row>
    <row r="21099" spans="70:71" ht="21">
      <c r="BR21099" s="1" ph="1"/>
      <c r="BS21099" s="1" ph="1"/>
    </row>
    <row r="21100" spans="70:71" ht="21">
      <c r="BR21100" s="1" ph="1"/>
      <c r="BS21100" s="1" ph="1"/>
    </row>
    <row r="21102" spans="70:71" ht="21">
      <c r="BR21102" s="1" ph="1"/>
      <c r="BS21102" s="1" ph="1"/>
    </row>
    <row r="21103" spans="70:71" ht="21">
      <c r="BR21103" s="1" ph="1"/>
      <c r="BS21103" s="1" ph="1"/>
    </row>
    <row r="21105" spans="70:71" ht="21">
      <c r="BR21105" s="1" ph="1"/>
      <c r="BS21105" s="1" ph="1"/>
    </row>
    <row r="21106" spans="70:71" ht="21">
      <c r="BR21106" s="1" ph="1"/>
      <c r="BS21106" s="1" ph="1"/>
    </row>
    <row r="21108" spans="70:71" ht="21">
      <c r="BR21108" s="1" ph="1"/>
      <c r="BS21108" s="1" ph="1"/>
    </row>
    <row r="21109" spans="70:71" ht="21">
      <c r="BR21109" s="1" ph="1"/>
      <c r="BS21109" s="1" ph="1"/>
    </row>
    <row r="21112" spans="70:71" ht="21">
      <c r="BR21112" s="1" ph="1"/>
      <c r="BS21112" s="1" ph="1"/>
    </row>
    <row r="21113" spans="70:71" ht="21">
      <c r="BR21113" s="1" ph="1"/>
      <c r="BS21113" s="1" ph="1"/>
    </row>
    <row r="21115" spans="70:71" ht="21">
      <c r="BR21115" s="1" ph="1"/>
      <c r="BS21115" s="1" ph="1"/>
    </row>
    <row r="21116" spans="70:71" ht="21">
      <c r="BR21116" s="1" ph="1"/>
      <c r="BS21116" s="1" ph="1"/>
    </row>
    <row r="21118" spans="70:71" ht="21">
      <c r="BR21118" s="1" ph="1"/>
      <c r="BS21118" s="1" ph="1"/>
    </row>
    <row r="21119" spans="70:71" ht="21">
      <c r="BR21119" s="1" ph="1"/>
      <c r="BS21119" s="1" ph="1"/>
    </row>
    <row r="21124" spans="70:71" ht="21">
      <c r="BR21124" s="1" ph="1"/>
      <c r="BS21124" s="1" ph="1"/>
    </row>
    <row r="21126" spans="70:71" ht="21">
      <c r="BR21126" s="1" ph="1"/>
      <c r="BS21126" s="1" ph="1"/>
    </row>
    <row r="21127" spans="70:71" ht="21">
      <c r="BR21127" s="1" ph="1"/>
      <c r="BS21127" s="1" ph="1"/>
    </row>
    <row r="21129" spans="70:71" ht="21">
      <c r="BR21129" s="1" ph="1"/>
      <c r="BS21129" s="1" ph="1"/>
    </row>
    <row r="21130" spans="70:71" ht="21">
      <c r="BR21130" s="1" ph="1"/>
      <c r="BS21130" s="1" ph="1"/>
    </row>
    <row r="21132" spans="70:71" ht="21">
      <c r="BR21132" s="1" ph="1"/>
      <c r="BS21132" s="1" ph="1"/>
    </row>
    <row r="21133" spans="70:71" ht="21">
      <c r="BR21133" s="1" ph="1"/>
      <c r="BS21133" s="1" ph="1"/>
    </row>
    <row r="21135" spans="70:71" ht="21">
      <c r="BR21135" s="1" ph="1"/>
      <c r="BS21135" s="1" ph="1"/>
    </row>
    <row r="21136" spans="70:71" ht="21">
      <c r="BR21136" s="1" ph="1"/>
      <c r="BS21136" s="1" ph="1"/>
    </row>
    <row r="21138" spans="70:71" ht="21">
      <c r="BR21138" s="1" ph="1"/>
      <c r="BS21138" s="1" ph="1"/>
    </row>
    <row r="21139" spans="70:71" ht="21">
      <c r="BR21139" s="1" ph="1"/>
      <c r="BS21139" s="1" ph="1"/>
    </row>
    <row r="21142" spans="70:71" ht="21">
      <c r="BR21142" s="1" ph="1"/>
      <c r="BS21142" s="1" ph="1"/>
    </row>
    <row r="21143" spans="70:71" ht="21">
      <c r="BR21143" s="1" ph="1"/>
      <c r="BS21143" s="1" ph="1"/>
    </row>
    <row r="21145" spans="70:71" ht="21">
      <c r="BR21145" s="1" ph="1"/>
      <c r="BS21145" s="1" ph="1"/>
    </row>
    <row r="21146" spans="70:71" ht="21">
      <c r="BR21146" s="1" ph="1"/>
      <c r="BS21146" s="1" ph="1"/>
    </row>
    <row r="21148" spans="70:71" ht="21">
      <c r="BR21148" s="1" ph="1"/>
      <c r="BS21148" s="1" ph="1"/>
    </row>
    <row r="21149" spans="70:71" ht="21">
      <c r="BR21149" s="1" ph="1"/>
      <c r="BS21149" s="1" ph="1"/>
    </row>
    <row r="21152" spans="70:71" ht="21">
      <c r="BR21152" s="1" ph="1"/>
      <c r="BS21152" s="1" ph="1"/>
    </row>
    <row r="21153" spans="70:71" ht="21">
      <c r="BR21153" s="1" ph="1"/>
      <c r="BS21153" s="1" ph="1"/>
    </row>
    <row r="21155" spans="70:71" ht="21">
      <c r="BR21155" s="1" ph="1"/>
      <c r="BS21155" s="1" ph="1"/>
    </row>
    <row r="21156" spans="70:71" ht="21">
      <c r="BR21156" s="1" ph="1"/>
      <c r="BS21156" s="1" ph="1"/>
    </row>
    <row r="21158" spans="70:71" ht="21">
      <c r="BR21158" s="1" ph="1"/>
      <c r="BS21158" s="1" ph="1"/>
    </row>
    <row r="21159" spans="70:71" ht="21">
      <c r="BR21159" s="1" ph="1"/>
      <c r="BS21159" s="1" ph="1"/>
    </row>
    <row r="21164" spans="70:71" ht="21">
      <c r="BR21164" s="1" ph="1"/>
      <c r="BS21164" s="1" ph="1"/>
    </row>
    <row r="21166" spans="70:71" ht="21">
      <c r="BR21166" s="1" ph="1"/>
      <c r="BS21166" s="1" ph="1"/>
    </row>
    <row r="21167" spans="70:71" ht="21">
      <c r="BR21167" s="1" ph="1"/>
      <c r="BS21167" s="1" ph="1"/>
    </row>
    <row r="21169" spans="70:71" ht="21">
      <c r="BR21169" s="1" ph="1"/>
      <c r="BS21169" s="1" ph="1"/>
    </row>
    <row r="21170" spans="70:71" ht="21">
      <c r="BR21170" s="1" ph="1"/>
      <c r="BS21170" s="1" ph="1"/>
    </row>
    <row r="21172" spans="70:71" ht="21">
      <c r="BR21172" s="1" ph="1"/>
      <c r="BS21172" s="1" ph="1"/>
    </row>
    <row r="21173" spans="70:71" ht="21">
      <c r="BR21173" s="1" ph="1"/>
      <c r="BS21173" s="1" ph="1"/>
    </row>
    <row r="21175" spans="70:71" ht="21">
      <c r="BR21175" s="1" ph="1"/>
      <c r="BS21175" s="1" ph="1"/>
    </row>
    <row r="21176" spans="70:71" ht="21">
      <c r="BR21176" s="1" ph="1"/>
      <c r="BS21176" s="1" ph="1"/>
    </row>
    <row r="21178" spans="70:71" ht="21">
      <c r="BR21178" s="1" ph="1"/>
      <c r="BS21178" s="1" ph="1"/>
    </row>
    <row r="21179" spans="70:71" ht="21">
      <c r="BR21179" s="1" ph="1"/>
      <c r="BS21179" s="1" ph="1"/>
    </row>
    <row r="21182" spans="70:71" ht="21">
      <c r="BR21182" s="1" ph="1"/>
      <c r="BS21182" s="1" ph="1"/>
    </row>
    <row r="21183" spans="70:71" ht="21">
      <c r="BR21183" s="1" ph="1"/>
      <c r="BS21183" s="1" ph="1"/>
    </row>
    <row r="21185" spans="70:71" ht="21">
      <c r="BR21185" s="1" ph="1"/>
      <c r="BS21185" s="1" ph="1"/>
    </row>
    <row r="21186" spans="70:71" ht="21">
      <c r="BR21186" s="1" ph="1"/>
      <c r="BS21186" s="1" ph="1"/>
    </row>
    <row r="21188" spans="70:71" ht="21">
      <c r="BR21188" s="1" ph="1"/>
      <c r="BS21188" s="1" ph="1"/>
    </row>
    <row r="21189" spans="70:71" ht="21">
      <c r="BR21189" s="1" ph="1"/>
      <c r="BS21189" s="1" ph="1"/>
    </row>
    <row r="21192" spans="70:71" ht="21">
      <c r="BR21192" s="1" ph="1"/>
      <c r="BS21192" s="1" ph="1"/>
    </row>
    <row r="21194" spans="70:71" ht="21">
      <c r="BR21194" s="1" ph="1"/>
      <c r="BS21194" s="1" ph="1"/>
    </row>
    <row r="21195" spans="70:71" ht="21">
      <c r="BR21195" s="1" ph="1"/>
      <c r="BS21195" s="1" ph="1"/>
    </row>
    <row r="21197" spans="70:71" ht="21">
      <c r="BR21197" s="1" ph="1"/>
      <c r="BS21197" s="1" ph="1"/>
    </row>
    <row r="21198" spans="70:71" ht="21">
      <c r="BR21198" s="1" ph="1"/>
      <c r="BS21198" s="1" ph="1"/>
    </row>
    <row r="21200" spans="70:71" ht="21">
      <c r="BR21200" s="1" ph="1"/>
      <c r="BS21200" s="1" ph="1"/>
    </row>
    <row r="21201" spans="70:71" ht="21">
      <c r="BR21201" s="1" ph="1"/>
      <c r="BS21201" s="1" ph="1"/>
    </row>
    <row r="21203" spans="70:71" ht="21">
      <c r="BR21203" s="1" ph="1"/>
      <c r="BS21203" s="1" ph="1"/>
    </row>
    <row r="21204" spans="70:71" ht="21">
      <c r="BR21204" s="1" ph="1"/>
      <c r="BS21204" s="1" ph="1"/>
    </row>
    <row r="21206" spans="70:71" ht="21">
      <c r="BR21206" s="1" ph="1"/>
      <c r="BS21206" s="1" ph="1"/>
    </row>
    <row r="21207" spans="70:71" ht="21">
      <c r="BR21207" s="1" ph="1"/>
      <c r="BS21207" s="1" ph="1"/>
    </row>
    <row r="21210" spans="70:71" ht="21">
      <c r="BR21210" s="1" ph="1"/>
      <c r="BS21210" s="1" ph="1"/>
    </row>
    <row r="21211" spans="70:71" ht="21">
      <c r="BR21211" s="1" ph="1"/>
      <c r="BS21211" s="1" ph="1"/>
    </row>
    <row r="21213" spans="70:71" ht="21">
      <c r="BR21213" s="1" ph="1"/>
      <c r="BS21213" s="1" ph="1"/>
    </row>
    <row r="21214" spans="70:71" ht="21">
      <c r="BR21214" s="1" ph="1"/>
      <c r="BS21214" s="1" ph="1"/>
    </row>
    <row r="21216" spans="70:71" ht="21">
      <c r="BR21216" s="1" ph="1"/>
      <c r="BS21216" s="1" ph="1"/>
    </row>
    <row r="21217" spans="70:71" ht="21">
      <c r="BR21217" s="1" ph="1"/>
      <c r="BS21217" s="1" ph="1"/>
    </row>
    <row r="21218" spans="70:71" ht="21">
      <c r="BR21218" s="1" ph="1"/>
      <c r="BS21218" s="1" ph="1"/>
    </row>
    <row r="21219" spans="70:71" ht="21">
      <c r="BR21219" s="1" ph="1"/>
      <c r="BS21219" s="1" ph="1"/>
    </row>
    <row r="21224" spans="70:71" ht="21">
      <c r="BR21224" s="1" ph="1"/>
      <c r="BS21224" s="1" ph="1"/>
    </row>
    <row r="21226" spans="70:71" ht="21">
      <c r="BR21226" s="1" ph="1"/>
      <c r="BS21226" s="1" ph="1"/>
    </row>
    <row r="21227" spans="70:71" ht="21">
      <c r="BR21227" s="1" ph="1"/>
      <c r="BS21227" s="1" ph="1"/>
    </row>
    <row r="21229" spans="70:71" ht="21">
      <c r="BR21229" s="1" ph="1"/>
      <c r="BS21229" s="1" ph="1"/>
    </row>
    <row r="21230" spans="70:71" ht="21">
      <c r="BR21230" s="1" ph="1"/>
      <c r="BS21230" s="1" ph="1"/>
    </row>
    <row r="21232" spans="70:71" ht="21">
      <c r="BR21232" s="1" ph="1"/>
      <c r="BS21232" s="1" ph="1"/>
    </row>
    <row r="21233" spans="70:71" ht="21">
      <c r="BR21233" s="1" ph="1"/>
      <c r="BS21233" s="1" ph="1"/>
    </row>
    <row r="21235" spans="70:71" ht="21">
      <c r="BR21235" s="1" ph="1"/>
      <c r="BS21235" s="1" ph="1"/>
    </row>
    <row r="21236" spans="70:71" ht="21">
      <c r="BR21236" s="1" ph="1"/>
      <c r="BS21236" s="1" ph="1"/>
    </row>
    <row r="21238" spans="70:71" ht="21">
      <c r="BR21238" s="1" ph="1"/>
      <c r="BS21238" s="1" ph="1"/>
    </row>
    <row r="21239" spans="70:71" ht="21">
      <c r="BR21239" s="1" ph="1"/>
      <c r="BS21239" s="1" ph="1"/>
    </row>
    <row r="21242" spans="70:71" ht="21">
      <c r="BR21242" s="1" ph="1"/>
      <c r="BS21242" s="1" ph="1"/>
    </row>
    <row r="21243" spans="70:71" ht="21">
      <c r="BR21243" s="1" ph="1"/>
      <c r="BS21243" s="1" ph="1"/>
    </row>
    <row r="21245" spans="70:71" ht="21">
      <c r="BR21245" s="1" ph="1"/>
      <c r="BS21245" s="1" ph="1"/>
    </row>
    <row r="21246" spans="70:71" ht="21">
      <c r="BR21246" s="1" ph="1"/>
      <c r="BS21246" s="1" ph="1"/>
    </row>
    <row r="21248" spans="70:71" ht="21">
      <c r="BR21248" s="1" ph="1"/>
      <c r="BS21248" s="1" ph="1"/>
    </row>
    <row r="21249" spans="70:71" ht="21">
      <c r="BR21249" s="1" ph="1"/>
      <c r="BS21249" s="1" ph="1"/>
    </row>
    <row r="21252" spans="70:71" ht="21">
      <c r="BR21252" s="1" ph="1"/>
      <c r="BS21252" s="1" ph="1"/>
    </row>
    <row r="21254" spans="70:71" ht="21">
      <c r="BR21254" s="1" ph="1"/>
      <c r="BS21254" s="1" ph="1"/>
    </row>
    <row r="21255" spans="70:71" ht="21">
      <c r="BR21255" s="1" ph="1"/>
      <c r="BS21255" s="1" ph="1"/>
    </row>
    <row r="21257" spans="70:71" ht="21">
      <c r="BR21257" s="1" ph="1"/>
      <c r="BS21257" s="1" ph="1"/>
    </row>
    <row r="21258" spans="70:71" ht="21">
      <c r="BR21258" s="1" ph="1"/>
      <c r="BS21258" s="1" ph="1"/>
    </row>
    <row r="21260" spans="70:71" ht="21">
      <c r="BR21260" s="1" ph="1"/>
      <c r="BS21260" s="1" ph="1"/>
    </row>
    <row r="21261" spans="70:71" ht="21">
      <c r="BR21261" s="1" ph="1"/>
      <c r="BS21261" s="1" ph="1"/>
    </row>
    <row r="21263" spans="70:71" ht="21">
      <c r="BR21263" s="1" ph="1"/>
      <c r="BS21263" s="1" ph="1"/>
    </row>
    <row r="21264" spans="70:71" ht="21">
      <c r="BR21264" s="1" ph="1"/>
      <c r="BS21264" s="1" ph="1"/>
    </row>
    <row r="21266" spans="70:71" ht="21">
      <c r="BR21266" s="1" ph="1"/>
      <c r="BS21266" s="1" ph="1"/>
    </row>
    <row r="21267" spans="70:71" ht="21">
      <c r="BR21267" s="1" ph="1"/>
      <c r="BS21267" s="1" ph="1"/>
    </row>
    <row r="21270" spans="70:71" ht="21">
      <c r="BR21270" s="1" ph="1"/>
      <c r="BS21270" s="1" ph="1"/>
    </row>
    <row r="21271" spans="70:71" ht="21">
      <c r="BR21271" s="1" ph="1"/>
      <c r="BS21271" s="1" ph="1"/>
    </row>
    <row r="21273" spans="70:71" ht="21">
      <c r="BR21273" s="1" ph="1"/>
      <c r="BS21273" s="1" ph="1"/>
    </row>
    <row r="21274" spans="70:71" ht="21">
      <c r="BR21274" s="1" ph="1"/>
      <c r="BS21274" s="1" ph="1"/>
    </row>
    <row r="21276" spans="70:71" ht="21">
      <c r="BR21276" s="1" ph="1"/>
      <c r="BS21276" s="1" ph="1"/>
    </row>
    <row r="21277" spans="70:71" ht="21">
      <c r="BR21277" s="1" ph="1"/>
      <c r="BS21277" s="1" ph="1"/>
    </row>
    <row r="21278" spans="70:71" ht="21">
      <c r="BR21278" s="1" ph="1"/>
      <c r="BS21278" s="1" ph="1"/>
    </row>
    <row r="21279" spans="70:71" ht="21">
      <c r="BR21279" s="1" ph="1"/>
      <c r="BS21279" s="1" ph="1"/>
    </row>
    <row r="21281" spans="70:71" ht="21">
      <c r="BR21281" s="1" ph="1"/>
      <c r="BS21281" s="1" ph="1"/>
    </row>
    <row r="21282" spans="70:71" ht="21">
      <c r="BR21282" s="1" ph="1"/>
      <c r="BS21282" s="1" ph="1"/>
    </row>
    <row r="21283" spans="70:71" ht="21">
      <c r="BR21283" s="1" ph="1"/>
      <c r="BS21283" s="1" ph="1"/>
    </row>
    <row r="21284" spans="70:71" ht="21">
      <c r="BR21284" s="1" ph="1"/>
      <c r="BS21284" s="1" ph="1"/>
    </row>
    <row r="21286" spans="70:71" ht="21">
      <c r="BR21286" s="1" ph="1"/>
      <c r="BS21286" s="1" ph="1"/>
    </row>
    <row r="21287" spans="70:71" ht="21">
      <c r="BR21287" s="1" ph="1"/>
      <c r="BS21287" s="1" ph="1"/>
    </row>
    <row r="21288" spans="70:71" ht="21">
      <c r="BR21288" s="1" ph="1"/>
      <c r="BS21288" s="1" ph="1"/>
    </row>
    <row r="21290" spans="70:71" ht="21">
      <c r="BR21290" s="1" ph="1"/>
      <c r="BS21290" s="1" ph="1"/>
    </row>
    <row r="21291" spans="70:71" ht="21">
      <c r="BR21291" s="1" ph="1"/>
      <c r="BS21291" s="1" ph="1"/>
    </row>
    <row r="21293" spans="70:71" ht="21">
      <c r="BR21293" s="1" ph="1"/>
      <c r="BS21293" s="1" ph="1"/>
    </row>
    <row r="21294" spans="70:71" ht="21">
      <c r="BR21294" s="1" ph="1"/>
      <c r="BS21294" s="1" ph="1"/>
    </row>
    <row r="21296" spans="70:71" ht="21">
      <c r="BR21296" s="1" ph="1"/>
      <c r="BS21296" s="1" ph="1"/>
    </row>
    <row r="21297" spans="70:71" ht="21">
      <c r="BR21297" s="1" ph="1"/>
      <c r="BS21297" s="1" ph="1"/>
    </row>
    <row r="21299" spans="70:71" ht="21">
      <c r="BR21299" s="1" ph="1"/>
      <c r="BS21299" s="1" ph="1"/>
    </row>
    <row r="21300" spans="70:71" ht="21">
      <c r="BR21300" s="1" ph="1"/>
      <c r="BS21300" s="1" ph="1"/>
    </row>
    <row r="21303" spans="70:71" ht="21">
      <c r="BR21303" s="1" ph="1"/>
      <c r="BS21303" s="1" ph="1"/>
    </row>
    <row r="21304" spans="70:71" ht="21">
      <c r="BR21304" s="1" ph="1"/>
      <c r="BS21304" s="1" ph="1"/>
    </row>
    <row r="21306" spans="70:71" ht="21">
      <c r="BR21306" s="1" ph="1"/>
      <c r="BS21306" s="1" ph="1"/>
    </row>
    <row r="21307" spans="70:71" ht="21">
      <c r="BR21307" s="1" ph="1"/>
      <c r="BS21307" s="1" ph="1"/>
    </row>
    <row r="21309" spans="70:71" ht="21">
      <c r="BR21309" s="1" ph="1"/>
      <c r="BS21309" s="1" ph="1"/>
    </row>
    <row r="21310" spans="70:71" ht="21">
      <c r="BR21310" s="1" ph="1"/>
      <c r="BS21310" s="1" ph="1"/>
    </row>
    <row r="21311" spans="70:71" ht="21">
      <c r="BR21311" s="1" ph="1"/>
      <c r="BS21311" s="1" ph="1"/>
    </row>
    <row r="21440" spans="70:71" ht="21">
      <c r="BR21440" s="1" ph="1"/>
      <c r="BS21440" s="1" ph="1"/>
    </row>
    <row r="21456" spans="70:71" ht="21">
      <c r="BR21456" s="1" ph="1"/>
      <c r="BS21456" s="1" ph="1"/>
    </row>
    <row r="21472" spans="70:71" ht="21">
      <c r="BR21472" s="1" ph="1"/>
      <c r="BS21472" s="1" ph="1"/>
    </row>
    <row r="21488" spans="70:71" ht="21">
      <c r="BR21488" s="1" ph="1"/>
      <c r="BS21488" s="1" ph="1"/>
    </row>
    <row r="21504" spans="70:71" ht="21">
      <c r="BR21504" s="1" ph="1"/>
      <c r="BS21504" s="1" ph="1"/>
    </row>
    <row r="21520" spans="70:71" ht="21">
      <c r="BR21520" s="1" ph="1"/>
      <c r="BS21520" s="1" ph="1"/>
    </row>
    <row r="21535" spans="70:71" ht="21">
      <c r="BR21535" s="1" ph="1"/>
      <c r="BS21535" s="1" ph="1"/>
    </row>
    <row r="21551" spans="70:71" ht="21">
      <c r="BR21551" s="1" ph="1"/>
      <c r="BS21551" s="1" ph="1"/>
    </row>
    <row r="21556" spans="70:71" ht="21">
      <c r="BR21556" s="1" ph="1"/>
      <c r="BS21556" s="1" ph="1"/>
    </row>
    <row r="21561" spans="70:71" ht="21">
      <c r="BR21561" s="1" ph="1"/>
      <c r="BS21561" s="1" ph="1"/>
    </row>
    <row r="21566" spans="70:71" ht="21">
      <c r="BR21566" s="1" ph="1"/>
      <c r="BS21566" s="1" ph="1"/>
    </row>
    <row r="21571" spans="70:71" ht="21">
      <c r="BR21571" s="1" ph="1"/>
      <c r="BS21571" s="1" ph="1"/>
    </row>
    <row r="21576" spans="70:71" ht="21">
      <c r="BR21576" s="1" ph="1"/>
      <c r="BS21576" s="1" ph="1"/>
    </row>
    <row r="21581" spans="70:71" ht="21">
      <c r="BR21581" s="1" ph="1"/>
      <c r="BS21581" s="1" ph="1"/>
    </row>
    <row r="21583" spans="70:71" ht="21">
      <c r="BR21583" s="1" ph="1"/>
      <c r="BS21583" s="1" ph="1"/>
    </row>
    <row r="21584" spans="70:71" ht="21">
      <c r="BR21584" s="1" ph="1"/>
      <c r="BS21584" s="1" ph="1"/>
    </row>
    <row r="21586" spans="70:71" ht="21">
      <c r="BR21586" s="1" ph="1"/>
      <c r="BS21586" s="1" ph="1"/>
    </row>
    <row r="21587" spans="70:71" ht="21">
      <c r="BR21587" s="1" ph="1"/>
      <c r="BS21587" s="1" ph="1"/>
    </row>
    <row r="21589" spans="70:71" ht="21">
      <c r="BR21589" s="1" ph="1"/>
      <c r="BS21589" s="1" ph="1"/>
    </row>
    <row r="21590" spans="70:71" ht="21">
      <c r="BR21590" s="1" ph="1"/>
      <c r="BS21590" s="1" ph="1"/>
    </row>
    <row r="21592" spans="70:71" ht="21">
      <c r="BR21592" s="1" ph="1"/>
      <c r="BS21592" s="1" ph="1"/>
    </row>
    <row r="21593" spans="70:71" ht="21">
      <c r="BR21593" s="1" ph="1"/>
      <c r="BS21593" s="1" ph="1"/>
    </row>
    <row r="21595" spans="70:71" ht="21">
      <c r="BR21595" s="1" ph="1"/>
      <c r="BS21595" s="1" ph="1"/>
    </row>
    <row r="21596" spans="70:71" ht="21">
      <c r="BR21596" s="1" ph="1"/>
      <c r="BS21596" s="1" ph="1"/>
    </row>
    <row r="21599" spans="70:71" ht="21">
      <c r="BR21599" s="1" ph="1"/>
      <c r="BS21599" s="1" ph="1"/>
    </row>
    <row r="21600" spans="70:71" ht="21">
      <c r="BR21600" s="1" ph="1"/>
      <c r="BS21600" s="1" ph="1"/>
    </row>
    <row r="21602" spans="70:71" ht="21">
      <c r="BR21602" s="1" ph="1"/>
      <c r="BS21602" s="1" ph="1"/>
    </row>
    <row r="21603" spans="70:71" ht="21">
      <c r="BR21603" s="1" ph="1"/>
      <c r="BS21603" s="1" ph="1"/>
    </row>
    <row r="21605" spans="70:71" ht="21">
      <c r="BR21605" s="1" ph="1"/>
      <c r="BS21605" s="1" ph="1"/>
    </row>
    <row r="21606" spans="70:71" ht="21">
      <c r="BR21606" s="1" ph="1"/>
      <c r="BS21606" s="1" ph="1"/>
    </row>
    <row r="21611" spans="70:71" ht="21">
      <c r="BR21611" s="1" ph="1"/>
      <c r="BS21611" s="1" ph="1"/>
    </row>
    <row r="21613" spans="70:71" ht="21">
      <c r="BR21613" s="1" ph="1"/>
      <c r="BS21613" s="1" ph="1"/>
    </row>
    <row r="21614" spans="70:71" ht="21">
      <c r="BR21614" s="1" ph="1"/>
      <c r="BS21614" s="1" ph="1"/>
    </row>
    <row r="21616" spans="70:71" ht="21">
      <c r="BR21616" s="1" ph="1"/>
      <c r="BS21616" s="1" ph="1"/>
    </row>
    <row r="21617" spans="70:71" ht="21">
      <c r="BR21617" s="1" ph="1"/>
      <c r="BS21617" s="1" ph="1"/>
    </row>
    <row r="21619" spans="70:71" ht="21">
      <c r="BR21619" s="1" ph="1"/>
      <c r="BS21619" s="1" ph="1"/>
    </row>
    <row r="21620" spans="70:71" ht="21">
      <c r="BR21620" s="1" ph="1"/>
      <c r="BS21620" s="1" ph="1"/>
    </row>
    <row r="21622" spans="70:71" ht="21">
      <c r="BR21622" s="1" ph="1"/>
      <c r="BS21622" s="1" ph="1"/>
    </row>
    <row r="21623" spans="70:71" ht="21">
      <c r="BR21623" s="1" ph="1"/>
      <c r="BS21623" s="1" ph="1"/>
    </row>
    <row r="21625" spans="70:71" ht="21">
      <c r="BR21625" s="1" ph="1"/>
      <c r="BS21625" s="1" ph="1"/>
    </row>
    <row r="21626" spans="70:71" ht="21">
      <c r="BR21626" s="1" ph="1"/>
      <c r="BS21626" s="1" ph="1"/>
    </row>
    <row r="21629" spans="70:71" ht="21">
      <c r="BR21629" s="1" ph="1"/>
      <c r="BS21629" s="1" ph="1"/>
    </row>
    <row r="21630" spans="70:71" ht="21">
      <c r="BR21630" s="1" ph="1"/>
      <c r="BS21630" s="1" ph="1"/>
    </row>
    <row r="21632" spans="70:71" ht="21">
      <c r="BR21632" s="1" ph="1"/>
      <c r="BS21632" s="1" ph="1"/>
    </row>
    <row r="21633" spans="70:71" ht="21">
      <c r="BR21633" s="1" ph="1"/>
      <c r="BS21633" s="1" ph="1"/>
    </row>
    <row r="21635" spans="70:71" ht="21">
      <c r="BR21635" s="1" ph="1"/>
      <c r="BS21635" s="1" ph="1"/>
    </row>
    <row r="21636" spans="70:71" ht="21">
      <c r="BR21636" s="1" ph="1"/>
      <c r="BS21636" s="1" ph="1"/>
    </row>
    <row r="21639" spans="70:71" ht="21">
      <c r="BR21639" s="1" ph="1"/>
      <c r="BS21639" s="1" ph="1"/>
    </row>
    <row r="21640" spans="70:71" ht="21">
      <c r="BR21640" s="1" ph="1"/>
      <c r="BS21640" s="1" ph="1"/>
    </row>
    <row r="21642" spans="70:71" ht="21">
      <c r="BR21642" s="1" ph="1"/>
      <c r="BS21642" s="1" ph="1"/>
    </row>
    <row r="21643" spans="70:71" ht="21">
      <c r="BR21643" s="1" ph="1"/>
      <c r="BS21643" s="1" ph="1"/>
    </row>
    <row r="21645" spans="70:71" ht="21">
      <c r="BR21645" s="1" ph="1"/>
      <c r="BS21645" s="1" ph="1"/>
    </row>
    <row r="21646" spans="70:71" ht="21">
      <c r="BR21646" s="1" ph="1"/>
      <c r="BS21646" s="1" ph="1"/>
    </row>
    <row r="21651" spans="70:71" ht="21">
      <c r="BR21651" s="1" ph="1"/>
      <c r="BS21651" s="1" ph="1"/>
    </row>
    <row r="21653" spans="70:71" ht="21">
      <c r="BR21653" s="1" ph="1"/>
      <c r="BS21653" s="1" ph="1"/>
    </row>
    <row r="21654" spans="70:71" ht="21">
      <c r="BR21654" s="1" ph="1"/>
      <c r="BS21654" s="1" ph="1"/>
    </row>
    <row r="21656" spans="70:71" ht="21">
      <c r="BR21656" s="1" ph="1"/>
      <c r="BS21656" s="1" ph="1"/>
    </row>
    <row r="21657" spans="70:71" ht="21">
      <c r="BR21657" s="1" ph="1"/>
      <c r="BS21657" s="1" ph="1"/>
    </row>
    <row r="21659" spans="70:71" ht="21">
      <c r="BR21659" s="1" ph="1"/>
      <c r="BS21659" s="1" ph="1"/>
    </row>
    <row r="21660" spans="70:71" ht="21">
      <c r="BR21660" s="1" ph="1"/>
      <c r="BS21660" s="1" ph="1"/>
    </row>
    <row r="21662" spans="70:71" ht="21">
      <c r="BR21662" s="1" ph="1"/>
      <c r="BS21662" s="1" ph="1"/>
    </row>
    <row r="21663" spans="70:71" ht="21">
      <c r="BR21663" s="1" ph="1"/>
      <c r="BS21663" s="1" ph="1"/>
    </row>
    <row r="21665" spans="70:71" ht="21">
      <c r="BR21665" s="1" ph="1"/>
      <c r="BS21665" s="1" ph="1"/>
    </row>
    <row r="21666" spans="70:71" ht="21">
      <c r="BR21666" s="1" ph="1"/>
      <c r="BS21666" s="1" ph="1"/>
    </row>
    <row r="21669" spans="70:71" ht="21">
      <c r="BR21669" s="1" ph="1"/>
      <c r="BS21669" s="1" ph="1"/>
    </row>
    <row r="21670" spans="70:71" ht="21">
      <c r="BR21670" s="1" ph="1"/>
      <c r="BS21670" s="1" ph="1"/>
    </row>
    <row r="21672" spans="70:71" ht="21">
      <c r="BR21672" s="1" ph="1"/>
      <c r="BS21672" s="1" ph="1"/>
    </row>
    <row r="21673" spans="70:71" ht="21">
      <c r="BR21673" s="1" ph="1"/>
      <c r="BS21673" s="1" ph="1"/>
    </row>
    <row r="21675" spans="70:71" ht="21">
      <c r="BR21675" s="1" ph="1"/>
      <c r="BS21675" s="1" ph="1"/>
    </row>
    <row r="21676" spans="70:71" ht="21">
      <c r="BR21676" s="1" ph="1"/>
      <c r="BS21676" s="1" ph="1"/>
    </row>
    <row r="21679" spans="70:71" ht="21">
      <c r="BR21679" s="1" ph="1"/>
      <c r="BS21679" s="1" ph="1"/>
    </row>
    <row r="21681" spans="70:71" ht="21">
      <c r="BR21681" s="1" ph="1"/>
      <c r="BS21681" s="1" ph="1"/>
    </row>
    <row r="21682" spans="70:71" ht="21">
      <c r="BR21682" s="1" ph="1"/>
      <c r="BS21682" s="1" ph="1"/>
    </row>
    <row r="21684" spans="70:71" ht="21">
      <c r="BR21684" s="1" ph="1"/>
      <c r="BS21684" s="1" ph="1"/>
    </row>
    <row r="21685" spans="70:71" ht="21">
      <c r="BR21685" s="1" ph="1"/>
      <c r="BS21685" s="1" ph="1"/>
    </row>
    <row r="21687" spans="70:71" ht="21">
      <c r="BR21687" s="1" ph="1"/>
      <c r="BS21687" s="1" ph="1"/>
    </row>
    <row r="21688" spans="70:71" ht="21">
      <c r="BR21688" s="1" ph="1"/>
      <c r="BS21688" s="1" ph="1"/>
    </row>
    <row r="21690" spans="70:71" ht="21">
      <c r="BR21690" s="1" ph="1"/>
      <c r="BS21690" s="1" ph="1"/>
    </row>
    <row r="21691" spans="70:71" ht="21">
      <c r="BR21691" s="1" ph="1"/>
      <c r="BS21691" s="1" ph="1"/>
    </row>
    <row r="21693" spans="70:71" ht="21">
      <c r="BR21693" s="1" ph="1"/>
      <c r="BS21693" s="1" ph="1"/>
    </row>
    <row r="21694" spans="70:71" ht="21">
      <c r="BR21694" s="1" ph="1"/>
      <c r="BS21694" s="1" ph="1"/>
    </row>
    <row r="21697" spans="70:71" ht="21">
      <c r="BR21697" s="1" ph="1"/>
      <c r="BS21697" s="1" ph="1"/>
    </row>
    <row r="21698" spans="70:71" ht="21">
      <c r="BR21698" s="1" ph="1"/>
      <c r="BS21698" s="1" ph="1"/>
    </row>
    <row r="21700" spans="70:71" ht="21">
      <c r="BR21700" s="1" ph="1"/>
      <c r="BS21700" s="1" ph="1"/>
    </row>
    <row r="21701" spans="70:71" ht="21">
      <c r="BR21701" s="1" ph="1"/>
      <c r="BS21701" s="1" ph="1"/>
    </row>
    <row r="21703" spans="70:71" ht="21">
      <c r="BR21703" s="1" ph="1"/>
      <c r="BS21703" s="1" ph="1"/>
    </row>
    <row r="21704" spans="70:71" ht="21">
      <c r="BR21704" s="1" ph="1"/>
      <c r="BS21704" s="1" ph="1"/>
    </row>
    <row r="21705" spans="70:71" ht="21">
      <c r="BR21705" s="1" ph="1"/>
      <c r="BS21705" s="1" ph="1"/>
    </row>
    <row r="21706" spans="70:71" ht="21">
      <c r="BR21706" s="1" ph="1"/>
      <c r="BS21706" s="1" ph="1"/>
    </row>
    <row r="21711" spans="70:71" ht="21">
      <c r="BR21711" s="1" ph="1"/>
      <c r="BS21711" s="1" ph="1"/>
    </row>
    <row r="21713" spans="70:71" ht="21">
      <c r="BR21713" s="1" ph="1"/>
      <c r="BS21713" s="1" ph="1"/>
    </row>
    <row r="21714" spans="70:71" ht="21">
      <c r="BR21714" s="1" ph="1"/>
      <c r="BS21714" s="1" ph="1"/>
    </row>
    <row r="21716" spans="70:71" ht="21">
      <c r="BR21716" s="1" ph="1"/>
      <c r="BS21716" s="1" ph="1"/>
    </row>
    <row r="21717" spans="70:71" ht="21">
      <c r="BR21717" s="1" ph="1"/>
      <c r="BS21717" s="1" ph="1"/>
    </row>
    <row r="21719" spans="70:71" ht="21">
      <c r="BR21719" s="1" ph="1"/>
      <c r="BS21719" s="1" ph="1"/>
    </row>
    <row r="21720" spans="70:71" ht="21">
      <c r="BR21720" s="1" ph="1"/>
      <c r="BS21720" s="1" ph="1"/>
    </row>
    <row r="21722" spans="70:71" ht="21">
      <c r="BR21722" s="1" ph="1"/>
      <c r="BS21722" s="1" ph="1"/>
    </row>
    <row r="21723" spans="70:71" ht="21">
      <c r="BR21723" s="1" ph="1"/>
      <c r="BS21723" s="1" ph="1"/>
    </row>
    <row r="21725" spans="70:71" ht="21">
      <c r="BR21725" s="1" ph="1"/>
      <c r="BS21725" s="1" ph="1"/>
    </row>
    <row r="21726" spans="70:71" ht="21">
      <c r="BR21726" s="1" ph="1"/>
      <c r="BS21726" s="1" ph="1"/>
    </row>
    <row r="21729" spans="70:71" ht="21">
      <c r="BR21729" s="1" ph="1"/>
      <c r="BS21729" s="1" ph="1"/>
    </row>
    <row r="21730" spans="70:71" ht="21">
      <c r="BR21730" s="1" ph="1"/>
      <c r="BS21730" s="1" ph="1"/>
    </row>
    <row r="21732" spans="70:71" ht="21">
      <c r="BR21732" s="1" ph="1"/>
      <c r="BS21732" s="1" ph="1"/>
    </row>
    <row r="21733" spans="70:71" ht="21">
      <c r="BR21733" s="1" ph="1"/>
      <c r="BS21733" s="1" ph="1"/>
    </row>
    <row r="21735" spans="70:71" ht="21">
      <c r="BR21735" s="1" ph="1"/>
      <c r="BS21735" s="1" ph="1"/>
    </row>
    <row r="21736" spans="70:71" ht="21">
      <c r="BR21736" s="1" ph="1"/>
      <c r="BS21736" s="1" ph="1"/>
    </row>
    <row r="21739" spans="70:71" ht="21">
      <c r="BR21739" s="1" ph="1"/>
      <c r="BS21739" s="1" ph="1"/>
    </row>
    <row r="21741" spans="70:71" ht="21">
      <c r="BR21741" s="1" ph="1"/>
      <c r="BS21741" s="1" ph="1"/>
    </row>
    <row r="21742" spans="70:71" ht="21">
      <c r="BR21742" s="1" ph="1"/>
      <c r="BS21742" s="1" ph="1"/>
    </row>
    <row r="21744" spans="70:71" ht="21">
      <c r="BR21744" s="1" ph="1"/>
      <c r="BS21744" s="1" ph="1"/>
    </row>
    <row r="21745" spans="70:71" ht="21">
      <c r="BR21745" s="1" ph="1"/>
      <c r="BS21745" s="1" ph="1"/>
    </row>
    <row r="21747" spans="70:71" ht="21">
      <c r="BR21747" s="1" ph="1"/>
      <c r="BS21747" s="1" ph="1"/>
    </row>
    <row r="21748" spans="70:71" ht="21">
      <c r="BR21748" s="1" ph="1"/>
      <c r="BS21748" s="1" ph="1"/>
    </row>
    <row r="21750" spans="70:71" ht="21">
      <c r="BR21750" s="1" ph="1"/>
      <c r="BS21750" s="1" ph="1"/>
    </row>
    <row r="21751" spans="70:71" ht="21">
      <c r="BR21751" s="1" ph="1"/>
      <c r="BS21751" s="1" ph="1"/>
    </row>
    <row r="21753" spans="70:71" ht="21">
      <c r="BR21753" s="1" ph="1"/>
      <c r="BS21753" s="1" ph="1"/>
    </row>
    <row r="21754" spans="70:71" ht="21">
      <c r="BR21754" s="1" ph="1"/>
      <c r="BS21754" s="1" ph="1"/>
    </row>
    <row r="21757" spans="70:71" ht="21">
      <c r="BR21757" s="1" ph="1"/>
      <c r="BS21757" s="1" ph="1"/>
    </row>
    <row r="21758" spans="70:71" ht="21">
      <c r="BR21758" s="1" ph="1"/>
      <c r="BS21758" s="1" ph="1"/>
    </row>
    <row r="21760" spans="70:71" ht="21">
      <c r="BR21760" s="1" ph="1"/>
      <c r="BS21760" s="1" ph="1"/>
    </row>
    <row r="21761" spans="70:71" ht="21">
      <c r="BR21761" s="1" ph="1"/>
      <c r="BS21761" s="1" ph="1"/>
    </row>
    <row r="21763" spans="70:71" ht="21">
      <c r="BR21763" s="1" ph="1"/>
      <c r="BS21763" s="1" ph="1"/>
    </row>
    <row r="21764" spans="70:71" ht="21">
      <c r="BR21764" s="1" ph="1"/>
      <c r="BS21764" s="1" ph="1"/>
    </row>
    <row r="21765" spans="70:71" ht="21">
      <c r="BR21765" s="1" ph="1"/>
      <c r="BS21765" s="1" ph="1"/>
    </row>
    <row r="21766" spans="70:71" ht="21">
      <c r="BR21766" s="1" ph="1"/>
      <c r="BS21766" s="1" ph="1"/>
    </row>
    <row r="21768" spans="70:71" ht="21">
      <c r="BR21768" s="1" ph="1"/>
      <c r="BS21768" s="1" ph="1"/>
    </row>
    <row r="21769" spans="70:71" ht="21">
      <c r="BR21769" s="1" ph="1"/>
      <c r="BS21769" s="1" ph="1"/>
    </row>
    <row r="21770" spans="70:71" ht="21">
      <c r="BR21770" s="1" ph="1"/>
      <c r="BS21770" s="1" ph="1"/>
    </row>
    <row r="21771" spans="70:71" ht="21">
      <c r="BR21771" s="1" ph="1"/>
      <c r="BS21771" s="1" ph="1"/>
    </row>
    <row r="21773" spans="70:71" ht="21">
      <c r="BR21773" s="1" ph="1"/>
      <c r="BS21773" s="1" ph="1"/>
    </row>
    <row r="21774" spans="70:71" ht="21">
      <c r="BR21774" s="1" ph="1"/>
      <c r="BS21774" s="1" ph="1"/>
    </row>
    <row r="21775" spans="70:71" ht="21">
      <c r="BR21775" s="1" ph="1"/>
      <c r="BS21775" s="1" ph="1"/>
    </row>
    <row r="21849" spans="70:71" ht="21">
      <c r="BR21849" s="1" ph="1"/>
      <c r="BS21849" s="1" ph="1"/>
    </row>
    <row r="21865" spans="70:71" ht="21">
      <c r="BR21865" s="1" ph="1"/>
      <c r="BS21865" s="1" ph="1"/>
    </row>
    <row r="21881" spans="70:71" ht="21">
      <c r="BR21881" s="1" ph="1"/>
      <c r="BS21881" s="1" ph="1"/>
    </row>
    <row r="21897" spans="70:71" ht="21">
      <c r="BR21897" s="1" ph="1"/>
      <c r="BS21897" s="1" ph="1"/>
    </row>
    <row r="21913" spans="70:71" ht="21">
      <c r="BR21913" s="1" ph="1"/>
      <c r="BS21913" s="1" ph="1"/>
    </row>
    <row r="21929" spans="70:71" ht="21">
      <c r="BR21929" s="1" ph="1"/>
      <c r="BS21929" s="1" ph="1"/>
    </row>
    <row r="21944" spans="70:71" ht="21">
      <c r="BR21944" s="1" ph="1"/>
      <c r="BS21944" s="1" ph="1"/>
    </row>
    <row r="21960" spans="70:71" ht="21">
      <c r="BR21960" s="1" ph="1"/>
      <c r="BS21960" s="1" ph="1"/>
    </row>
    <row r="21965" spans="70:71" ht="21">
      <c r="BR21965" s="1" ph="1"/>
      <c r="BS21965" s="1" ph="1"/>
    </row>
    <row r="21970" spans="70:71" ht="21">
      <c r="BR21970" s="1" ph="1"/>
      <c r="BS21970" s="1" ph="1"/>
    </row>
    <row r="21975" spans="70:71" ht="21">
      <c r="BR21975" s="1" ph="1"/>
      <c r="BS21975" s="1" ph="1"/>
    </row>
    <row r="21980" spans="70:71" ht="21">
      <c r="BR21980" s="1" ph="1"/>
      <c r="BS21980" s="1" ph="1"/>
    </row>
    <row r="21985" spans="70:71" ht="21">
      <c r="BR21985" s="1" ph="1"/>
      <c r="BS21985" s="1" ph="1"/>
    </row>
    <row r="21990" spans="70:71" ht="21">
      <c r="BR21990" s="1" ph="1"/>
      <c r="BS21990" s="1" ph="1"/>
    </row>
    <row r="21992" spans="70:71" ht="21">
      <c r="BR21992" s="1" ph="1"/>
      <c r="BS21992" s="1" ph="1"/>
    </row>
    <row r="21993" spans="70:71" ht="21">
      <c r="BR21993" s="1" ph="1"/>
      <c r="BS21993" s="1" ph="1"/>
    </row>
    <row r="21995" spans="70:71" ht="21">
      <c r="BR21995" s="1" ph="1"/>
      <c r="BS21995" s="1" ph="1"/>
    </row>
    <row r="21996" spans="70:71" ht="21">
      <c r="BR21996" s="1" ph="1"/>
      <c r="BS21996" s="1" ph="1"/>
    </row>
    <row r="21998" spans="70:71" ht="21">
      <c r="BR21998" s="1" ph="1"/>
      <c r="BS21998" s="1" ph="1"/>
    </row>
    <row r="21999" spans="70:71" ht="21">
      <c r="BR21999" s="1" ph="1"/>
      <c r="BS21999" s="1" ph="1"/>
    </row>
    <row r="22001" spans="70:71" ht="21">
      <c r="BR22001" s="1" ph="1"/>
      <c r="BS22001" s="1" ph="1"/>
    </row>
    <row r="22002" spans="70:71" ht="21">
      <c r="BR22002" s="1" ph="1"/>
      <c r="BS22002" s="1" ph="1"/>
    </row>
    <row r="22004" spans="70:71" ht="21">
      <c r="BR22004" s="1" ph="1"/>
      <c r="BS22004" s="1" ph="1"/>
    </row>
    <row r="22005" spans="70:71" ht="21">
      <c r="BR22005" s="1" ph="1"/>
      <c r="BS22005" s="1" ph="1"/>
    </row>
    <row r="22008" spans="70:71" ht="21">
      <c r="BR22008" s="1" ph="1"/>
      <c r="BS22008" s="1" ph="1"/>
    </row>
    <row r="22009" spans="70:71" ht="21">
      <c r="BR22009" s="1" ph="1"/>
      <c r="BS22009" s="1" ph="1"/>
    </row>
    <row r="22011" spans="70:71" ht="21">
      <c r="BR22011" s="1" ph="1"/>
      <c r="BS22011" s="1" ph="1"/>
    </row>
    <row r="22012" spans="70:71" ht="21">
      <c r="BR22012" s="1" ph="1"/>
      <c r="BS22012" s="1" ph="1"/>
    </row>
    <row r="22014" spans="70:71" ht="21">
      <c r="BR22014" s="1" ph="1"/>
      <c r="BS22014" s="1" ph="1"/>
    </row>
    <row r="22015" spans="70:71" ht="21">
      <c r="BR22015" s="1" ph="1"/>
      <c r="BS22015" s="1" ph="1"/>
    </row>
    <row r="22020" spans="70:71" ht="21">
      <c r="BR22020" s="1" ph="1"/>
      <c r="BS22020" s="1" ph="1"/>
    </row>
    <row r="22022" spans="70:71" ht="21">
      <c r="BR22022" s="1" ph="1"/>
      <c r="BS22022" s="1" ph="1"/>
    </row>
    <row r="22023" spans="70:71" ht="21">
      <c r="BR22023" s="1" ph="1"/>
      <c r="BS22023" s="1" ph="1"/>
    </row>
    <row r="22025" spans="70:71" ht="21">
      <c r="BR22025" s="1" ph="1"/>
      <c r="BS22025" s="1" ph="1"/>
    </row>
    <row r="22026" spans="70:71" ht="21">
      <c r="BR22026" s="1" ph="1"/>
      <c r="BS22026" s="1" ph="1"/>
    </row>
    <row r="22028" spans="70:71" ht="21">
      <c r="BR22028" s="1" ph="1"/>
      <c r="BS22028" s="1" ph="1"/>
    </row>
    <row r="22029" spans="70:71" ht="21">
      <c r="BR22029" s="1" ph="1"/>
      <c r="BS22029" s="1" ph="1"/>
    </row>
    <row r="22031" spans="70:71" ht="21">
      <c r="BR22031" s="1" ph="1"/>
      <c r="BS22031" s="1" ph="1"/>
    </row>
    <row r="22032" spans="70:71" ht="21">
      <c r="BR22032" s="1" ph="1"/>
      <c r="BS22032" s="1" ph="1"/>
    </row>
    <row r="22034" spans="70:71" ht="21">
      <c r="BR22034" s="1" ph="1"/>
      <c r="BS22034" s="1" ph="1"/>
    </row>
    <row r="22035" spans="70:71" ht="21">
      <c r="BR22035" s="1" ph="1"/>
      <c r="BS22035" s="1" ph="1"/>
    </row>
    <row r="22038" spans="70:71" ht="21">
      <c r="BR22038" s="1" ph="1"/>
      <c r="BS22038" s="1" ph="1"/>
    </row>
    <row r="22039" spans="70:71" ht="21">
      <c r="BR22039" s="1" ph="1"/>
      <c r="BS22039" s="1" ph="1"/>
    </row>
    <row r="22041" spans="70:71" ht="21">
      <c r="BR22041" s="1" ph="1"/>
      <c r="BS22041" s="1" ph="1"/>
    </row>
    <row r="22042" spans="70:71" ht="21">
      <c r="BR22042" s="1" ph="1"/>
      <c r="BS22042" s="1" ph="1"/>
    </row>
    <row r="22044" spans="70:71" ht="21">
      <c r="BR22044" s="1" ph="1"/>
      <c r="BS22044" s="1" ph="1"/>
    </row>
    <row r="22045" spans="70:71" ht="21">
      <c r="BR22045" s="1" ph="1"/>
      <c r="BS22045" s="1" ph="1"/>
    </row>
    <row r="22048" spans="70:71" ht="21">
      <c r="BR22048" s="1" ph="1"/>
      <c r="BS22048" s="1" ph="1"/>
    </row>
    <row r="22049" spans="70:71" ht="21">
      <c r="BR22049" s="1" ph="1"/>
      <c r="BS22049" s="1" ph="1"/>
    </row>
    <row r="22051" spans="70:71" ht="21">
      <c r="BR22051" s="1" ph="1"/>
      <c r="BS22051" s="1" ph="1"/>
    </row>
    <row r="22052" spans="70:71" ht="21">
      <c r="BR22052" s="1" ph="1"/>
      <c r="BS22052" s="1" ph="1"/>
    </row>
    <row r="22054" spans="70:71" ht="21">
      <c r="BR22054" s="1" ph="1"/>
      <c r="BS22054" s="1" ph="1"/>
    </row>
    <row r="22055" spans="70:71" ht="21">
      <c r="BR22055" s="1" ph="1"/>
      <c r="BS22055" s="1" ph="1"/>
    </row>
    <row r="22060" spans="70:71" ht="21">
      <c r="BR22060" s="1" ph="1"/>
      <c r="BS22060" s="1" ph="1"/>
    </row>
    <row r="22062" spans="70:71" ht="21">
      <c r="BR22062" s="1" ph="1"/>
      <c r="BS22062" s="1" ph="1"/>
    </row>
    <row r="22063" spans="70:71" ht="21">
      <c r="BR22063" s="1" ph="1"/>
      <c r="BS22063" s="1" ph="1"/>
    </row>
    <row r="22065" spans="70:71" ht="21">
      <c r="BR22065" s="1" ph="1"/>
      <c r="BS22065" s="1" ph="1"/>
    </row>
    <row r="22066" spans="70:71" ht="21">
      <c r="BR22066" s="1" ph="1"/>
      <c r="BS22066" s="1" ph="1"/>
    </row>
    <row r="22068" spans="70:71" ht="21">
      <c r="BR22068" s="1" ph="1"/>
      <c r="BS22068" s="1" ph="1"/>
    </row>
    <row r="22069" spans="70:71" ht="21">
      <c r="BR22069" s="1" ph="1"/>
      <c r="BS22069" s="1" ph="1"/>
    </row>
    <row r="22071" spans="70:71" ht="21">
      <c r="BR22071" s="1" ph="1"/>
      <c r="BS22071" s="1" ph="1"/>
    </row>
    <row r="22072" spans="70:71" ht="21">
      <c r="BR22072" s="1" ph="1"/>
      <c r="BS22072" s="1" ph="1"/>
    </row>
    <row r="22074" spans="70:71" ht="21">
      <c r="BR22074" s="1" ph="1"/>
      <c r="BS22074" s="1" ph="1"/>
    </row>
    <row r="22075" spans="70:71" ht="21">
      <c r="BR22075" s="1" ph="1"/>
      <c r="BS22075" s="1" ph="1"/>
    </row>
    <row r="22078" spans="70:71" ht="21">
      <c r="BR22078" s="1" ph="1"/>
      <c r="BS22078" s="1" ph="1"/>
    </row>
    <row r="22079" spans="70:71" ht="21">
      <c r="BR22079" s="1" ph="1"/>
      <c r="BS22079" s="1" ph="1"/>
    </row>
    <row r="22081" spans="70:71" ht="21">
      <c r="BR22081" s="1" ph="1"/>
      <c r="BS22081" s="1" ph="1"/>
    </row>
    <row r="22082" spans="70:71" ht="21">
      <c r="BR22082" s="1" ph="1"/>
      <c r="BS22082" s="1" ph="1"/>
    </row>
    <row r="22084" spans="70:71" ht="21">
      <c r="BR22084" s="1" ph="1"/>
      <c r="BS22084" s="1" ph="1"/>
    </row>
    <row r="22085" spans="70:71" ht="21">
      <c r="BR22085" s="1" ph="1"/>
      <c r="BS22085" s="1" ph="1"/>
    </row>
    <row r="22088" spans="70:71" ht="21">
      <c r="BR22088" s="1" ph="1"/>
      <c r="BS22088" s="1" ph="1"/>
    </row>
    <row r="22090" spans="70:71" ht="21">
      <c r="BR22090" s="1" ph="1"/>
      <c r="BS22090" s="1" ph="1"/>
    </row>
    <row r="22091" spans="70:71" ht="21">
      <c r="BR22091" s="1" ph="1"/>
      <c r="BS22091" s="1" ph="1"/>
    </row>
    <row r="22093" spans="70:71" ht="21">
      <c r="BR22093" s="1" ph="1"/>
      <c r="BS22093" s="1" ph="1"/>
    </row>
    <row r="22094" spans="70:71" ht="21">
      <c r="BR22094" s="1" ph="1"/>
      <c r="BS22094" s="1" ph="1"/>
    </row>
    <row r="22096" spans="70:71" ht="21">
      <c r="BR22096" s="1" ph="1"/>
      <c r="BS22096" s="1" ph="1"/>
    </row>
    <row r="22097" spans="70:71" ht="21">
      <c r="BR22097" s="1" ph="1"/>
      <c r="BS22097" s="1" ph="1"/>
    </row>
    <row r="22099" spans="70:71" ht="21">
      <c r="BR22099" s="1" ph="1"/>
      <c r="BS22099" s="1" ph="1"/>
    </row>
    <row r="22100" spans="70:71" ht="21">
      <c r="BR22100" s="1" ph="1"/>
      <c r="BS22100" s="1" ph="1"/>
    </row>
    <row r="22102" spans="70:71" ht="21">
      <c r="BR22102" s="1" ph="1"/>
      <c r="BS22102" s="1" ph="1"/>
    </row>
    <row r="22103" spans="70:71" ht="21">
      <c r="BR22103" s="1" ph="1"/>
      <c r="BS22103" s="1" ph="1"/>
    </row>
    <row r="22106" spans="70:71" ht="21">
      <c r="BR22106" s="1" ph="1"/>
      <c r="BS22106" s="1" ph="1"/>
    </row>
    <row r="22107" spans="70:71" ht="21">
      <c r="BR22107" s="1" ph="1"/>
      <c r="BS22107" s="1" ph="1"/>
    </row>
    <row r="22109" spans="70:71" ht="21">
      <c r="BR22109" s="1" ph="1"/>
      <c r="BS22109" s="1" ph="1"/>
    </row>
    <row r="22110" spans="70:71" ht="21">
      <c r="BR22110" s="1" ph="1"/>
      <c r="BS22110" s="1" ph="1"/>
    </row>
    <row r="22112" spans="70:71" ht="21">
      <c r="BR22112" s="1" ph="1"/>
      <c r="BS22112" s="1" ph="1"/>
    </row>
    <row r="22113" spans="70:71" ht="21">
      <c r="BR22113" s="1" ph="1"/>
      <c r="BS22113" s="1" ph="1"/>
    </row>
    <row r="22114" spans="70:71" ht="21">
      <c r="BR22114" s="1" ph="1"/>
      <c r="BS22114" s="1" ph="1"/>
    </row>
    <row r="22115" spans="70:71" ht="21">
      <c r="BR22115" s="1" ph="1"/>
      <c r="BS22115" s="1" ph="1"/>
    </row>
    <row r="22120" spans="70:71" ht="21">
      <c r="BR22120" s="1" ph="1"/>
      <c r="BS22120" s="1" ph="1"/>
    </row>
    <row r="22122" spans="70:71" ht="21">
      <c r="BR22122" s="1" ph="1"/>
      <c r="BS22122" s="1" ph="1"/>
    </row>
    <row r="22123" spans="70:71" ht="21">
      <c r="BR22123" s="1" ph="1"/>
      <c r="BS22123" s="1" ph="1"/>
    </row>
    <row r="22125" spans="70:71" ht="21">
      <c r="BR22125" s="1" ph="1"/>
      <c r="BS22125" s="1" ph="1"/>
    </row>
    <row r="22126" spans="70:71" ht="21">
      <c r="BR22126" s="1" ph="1"/>
      <c r="BS22126" s="1" ph="1"/>
    </row>
    <row r="22128" spans="70:71" ht="21">
      <c r="BR22128" s="1" ph="1"/>
      <c r="BS22128" s="1" ph="1"/>
    </row>
    <row r="22129" spans="70:71" ht="21">
      <c r="BR22129" s="1" ph="1"/>
      <c r="BS22129" s="1" ph="1"/>
    </row>
    <row r="22131" spans="70:71" ht="21">
      <c r="BR22131" s="1" ph="1"/>
      <c r="BS22131" s="1" ph="1"/>
    </row>
    <row r="22132" spans="70:71" ht="21">
      <c r="BR22132" s="1" ph="1"/>
      <c r="BS22132" s="1" ph="1"/>
    </row>
    <row r="22134" spans="70:71" ht="21">
      <c r="BR22134" s="1" ph="1"/>
      <c r="BS22134" s="1" ph="1"/>
    </row>
    <row r="22135" spans="70:71" ht="21">
      <c r="BR22135" s="1" ph="1"/>
      <c r="BS22135" s="1" ph="1"/>
    </row>
    <row r="22138" spans="70:71" ht="21">
      <c r="BR22138" s="1" ph="1"/>
      <c r="BS22138" s="1" ph="1"/>
    </row>
    <row r="22139" spans="70:71" ht="21">
      <c r="BR22139" s="1" ph="1"/>
      <c r="BS22139" s="1" ph="1"/>
    </row>
    <row r="22141" spans="70:71" ht="21">
      <c r="BR22141" s="1" ph="1"/>
      <c r="BS22141" s="1" ph="1"/>
    </row>
    <row r="22142" spans="70:71" ht="21">
      <c r="BR22142" s="1" ph="1"/>
      <c r="BS22142" s="1" ph="1"/>
    </row>
    <row r="22144" spans="70:71" ht="21">
      <c r="BR22144" s="1" ph="1"/>
      <c r="BS22144" s="1" ph="1"/>
    </row>
    <row r="22145" spans="70:71" ht="21">
      <c r="BR22145" s="1" ph="1"/>
      <c r="BS22145" s="1" ph="1"/>
    </row>
    <row r="22148" spans="70:71" ht="21">
      <c r="BR22148" s="1" ph="1"/>
      <c r="BS22148" s="1" ph="1"/>
    </row>
    <row r="22150" spans="70:71" ht="21">
      <c r="BR22150" s="1" ph="1"/>
      <c r="BS22150" s="1" ph="1"/>
    </row>
    <row r="22151" spans="70:71" ht="21">
      <c r="BR22151" s="1" ph="1"/>
      <c r="BS22151" s="1" ph="1"/>
    </row>
    <row r="22153" spans="70:71" ht="21">
      <c r="BR22153" s="1" ph="1"/>
      <c r="BS22153" s="1" ph="1"/>
    </row>
    <row r="22154" spans="70:71" ht="21">
      <c r="BR22154" s="1" ph="1"/>
      <c r="BS22154" s="1" ph="1"/>
    </row>
    <row r="22156" spans="70:71" ht="21">
      <c r="BR22156" s="1" ph="1"/>
      <c r="BS22156" s="1" ph="1"/>
    </row>
    <row r="22157" spans="70:71" ht="21">
      <c r="BR22157" s="1" ph="1"/>
      <c r="BS22157" s="1" ph="1"/>
    </row>
    <row r="22159" spans="70:71" ht="21">
      <c r="BR22159" s="1" ph="1"/>
      <c r="BS22159" s="1" ph="1"/>
    </row>
    <row r="22160" spans="70:71" ht="21">
      <c r="BR22160" s="1" ph="1"/>
      <c r="BS22160" s="1" ph="1"/>
    </row>
    <row r="22162" spans="70:71" ht="21">
      <c r="BR22162" s="1" ph="1"/>
      <c r="BS22162" s="1" ph="1"/>
    </row>
    <row r="22163" spans="70:71" ht="21">
      <c r="BR22163" s="1" ph="1"/>
      <c r="BS22163" s="1" ph="1"/>
    </row>
    <row r="22166" spans="70:71" ht="21">
      <c r="BR22166" s="1" ph="1"/>
      <c r="BS22166" s="1" ph="1"/>
    </row>
    <row r="22167" spans="70:71" ht="21">
      <c r="BR22167" s="1" ph="1"/>
      <c r="BS22167" s="1" ph="1"/>
    </row>
    <row r="22169" spans="70:71" ht="21">
      <c r="BR22169" s="1" ph="1"/>
      <c r="BS22169" s="1" ph="1"/>
    </row>
    <row r="22170" spans="70:71" ht="21">
      <c r="BR22170" s="1" ph="1"/>
      <c r="BS22170" s="1" ph="1"/>
    </row>
    <row r="22172" spans="70:71" ht="21">
      <c r="BR22172" s="1" ph="1"/>
      <c r="BS22172" s="1" ph="1"/>
    </row>
    <row r="22173" spans="70:71" ht="21">
      <c r="BR22173" s="1" ph="1"/>
      <c r="BS22173" s="1" ph="1"/>
    </row>
    <row r="22174" spans="70:71" ht="21">
      <c r="BR22174" s="1" ph="1"/>
      <c r="BS22174" s="1" ph="1"/>
    </row>
    <row r="22175" spans="70:71" ht="21">
      <c r="BR22175" s="1" ph="1"/>
      <c r="BS22175" s="1" ph="1"/>
    </row>
    <row r="22177" spans="70:71" ht="21">
      <c r="BR22177" s="1" ph="1"/>
      <c r="BS22177" s="1" ph="1"/>
    </row>
    <row r="22178" spans="70:71" ht="21">
      <c r="BR22178" s="1" ph="1"/>
      <c r="BS22178" s="1" ph="1"/>
    </row>
    <row r="22179" spans="70:71" ht="21">
      <c r="BR22179" s="1" ph="1"/>
      <c r="BS22179" s="1" ph="1"/>
    </row>
    <row r="22180" spans="70:71" ht="21">
      <c r="BR22180" s="1" ph="1"/>
      <c r="BS22180" s="1" ph="1"/>
    </row>
    <row r="22182" spans="70:71" ht="21">
      <c r="BR22182" s="1" ph="1"/>
      <c r="BS22182" s="1" ph="1"/>
    </row>
    <row r="22183" spans="70:71" ht="21">
      <c r="BR22183" s="1" ph="1"/>
      <c r="BS22183" s="1" ph="1"/>
    </row>
    <row r="22184" spans="70:71" ht="21">
      <c r="BR22184" s="1" ph="1"/>
      <c r="BS22184" s="1" ph="1"/>
    </row>
    <row r="22186" spans="70:71" ht="21">
      <c r="BR22186" s="1" ph="1"/>
      <c r="BS22186" s="1" ph="1"/>
    </row>
    <row r="22187" spans="70:71" ht="21">
      <c r="BR22187" s="1" ph="1"/>
      <c r="BS22187" s="1" ph="1"/>
    </row>
    <row r="22189" spans="70:71" ht="21">
      <c r="BR22189" s="1" ph="1"/>
      <c r="BS22189" s="1" ph="1"/>
    </row>
    <row r="22190" spans="70:71" ht="21">
      <c r="BR22190" s="1" ph="1"/>
      <c r="BS22190" s="1" ph="1"/>
    </row>
    <row r="22192" spans="70:71" ht="21">
      <c r="BR22192" s="1" ph="1"/>
      <c r="BS22192" s="1" ph="1"/>
    </row>
    <row r="22193" spans="70:71" ht="21">
      <c r="BR22193" s="1" ph="1"/>
      <c r="BS22193" s="1" ph="1"/>
    </row>
    <row r="22195" spans="70:71" ht="21">
      <c r="BR22195" s="1" ph="1"/>
      <c r="BS22195" s="1" ph="1"/>
    </row>
    <row r="22196" spans="70:71" ht="21">
      <c r="BR22196" s="1" ph="1"/>
      <c r="BS22196" s="1" ph="1"/>
    </row>
    <row r="22199" spans="70:71" ht="21">
      <c r="BR22199" s="1" ph="1"/>
      <c r="BS22199" s="1" ph="1"/>
    </row>
    <row r="22200" spans="70:71" ht="21">
      <c r="BR22200" s="1" ph="1"/>
      <c r="BS22200" s="1" ph="1"/>
    </row>
    <row r="22202" spans="70:71" ht="21">
      <c r="BR22202" s="1" ph="1"/>
      <c r="BS22202" s="1" ph="1"/>
    </row>
    <row r="22203" spans="70:71" ht="21">
      <c r="BR22203" s="1" ph="1"/>
      <c r="BS22203" s="1" ph="1"/>
    </row>
    <row r="22205" spans="70:71" ht="21">
      <c r="BR22205" s="1" ph="1"/>
      <c r="BS22205" s="1" ph="1"/>
    </row>
    <row r="22206" spans="70:71" ht="21">
      <c r="BR22206" s="1" ph="1"/>
      <c r="BS22206" s="1" ph="1"/>
    </row>
    <row r="22207" spans="70:71" ht="21">
      <c r="BR22207" s="1" ph="1"/>
      <c r="BS22207" s="1" ph="1"/>
    </row>
    <row r="22336" spans="70:71" ht="21">
      <c r="BR22336" s="1" ph="1"/>
      <c r="BS22336" s="1" ph="1"/>
    </row>
    <row r="22352" spans="70:71" ht="21">
      <c r="BR22352" s="1" ph="1"/>
      <c r="BS22352" s="1" ph="1"/>
    </row>
    <row r="22368" spans="70:71" ht="21">
      <c r="BR22368" s="1" ph="1"/>
      <c r="BS22368" s="1" ph="1"/>
    </row>
    <row r="22384" spans="70:71" ht="21">
      <c r="BR22384" s="1" ph="1"/>
      <c r="BS22384" s="1" ph="1"/>
    </row>
    <row r="22400" spans="70:71" ht="21">
      <c r="BR22400" s="1" ph="1"/>
      <c r="BS22400" s="1" ph="1"/>
    </row>
    <row r="22416" spans="70:71" ht="21">
      <c r="BR22416" s="1" ph="1"/>
      <c r="BS22416" s="1" ph="1"/>
    </row>
    <row r="22431" spans="70:71" ht="21">
      <c r="BR22431" s="1" ph="1"/>
      <c r="BS22431" s="1" ph="1"/>
    </row>
    <row r="22447" spans="70:71" ht="21">
      <c r="BR22447" s="1" ph="1"/>
      <c r="BS22447" s="1" ph="1"/>
    </row>
    <row r="22452" spans="70:71" ht="21">
      <c r="BR22452" s="1" ph="1"/>
      <c r="BS22452" s="1" ph="1"/>
    </row>
    <row r="22457" spans="70:71" ht="21">
      <c r="BR22457" s="1" ph="1"/>
      <c r="BS22457" s="1" ph="1"/>
    </row>
    <row r="22462" spans="70:71" ht="21">
      <c r="BR22462" s="1" ph="1"/>
      <c r="BS22462" s="1" ph="1"/>
    </row>
    <row r="22467" spans="70:71" ht="21">
      <c r="BR22467" s="1" ph="1"/>
      <c r="BS22467" s="1" ph="1"/>
    </row>
    <row r="22472" spans="70:71" ht="21">
      <c r="BR22472" s="1" ph="1"/>
      <c r="BS22472" s="1" ph="1"/>
    </row>
    <row r="22477" spans="70:71" ht="21">
      <c r="BR22477" s="1" ph="1"/>
      <c r="BS22477" s="1" ph="1"/>
    </row>
    <row r="22479" spans="70:71" ht="21">
      <c r="BR22479" s="1" ph="1"/>
      <c r="BS22479" s="1" ph="1"/>
    </row>
    <row r="22480" spans="70:71" ht="21">
      <c r="BR22480" s="1" ph="1"/>
      <c r="BS22480" s="1" ph="1"/>
    </row>
    <row r="22482" spans="70:71" ht="21">
      <c r="BR22482" s="1" ph="1"/>
      <c r="BS22482" s="1" ph="1"/>
    </row>
    <row r="22483" spans="70:71" ht="21">
      <c r="BR22483" s="1" ph="1"/>
      <c r="BS22483" s="1" ph="1"/>
    </row>
    <row r="22485" spans="70:71" ht="21">
      <c r="BR22485" s="1" ph="1"/>
      <c r="BS22485" s="1" ph="1"/>
    </row>
    <row r="22486" spans="70:71" ht="21">
      <c r="BR22486" s="1" ph="1"/>
      <c r="BS22486" s="1" ph="1"/>
    </row>
    <row r="22488" spans="70:71" ht="21">
      <c r="BR22488" s="1" ph="1"/>
      <c r="BS22488" s="1" ph="1"/>
    </row>
    <row r="22489" spans="70:71" ht="21">
      <c r="BR22489" s="1" ph="1"/>
      <c r="BS22489" s="1" ph="1"/>
    </row>
    <row r="22491" spans="70:71" ht="21">
      <c r="BR22491" s="1" ph="1"/>
      <c r="BS22491" s="1" ph="1"/>
    </row>
    <row r="22492" spans="70:71" ht="21">
      <c r="BR22492" s="1" ph="1"/>
      <c r="BS22492" s="1" ph="1"/>
    </row>
    <row r="22495" spans="70:71" ht="21">
      <c r="BR22495" s="1" ph="1"/>
      <c r="BS22495" s="1" ph="1"/>
    </row>
    <row r="22496" spans="70:71" ht="21">
      <c r="BR22496" s="1" ph="1"/>
      <c r="BS22496" s="1" ph="1"/>
    </row>
    <row r="22498" spans="70:71" ht="21">
      <c r="BR22498" s="1" ph="1"/>
      <c r="BS22498" s="1" ph="1"/>
    </row>
    <row r="22499" spans="70:71" ht="21">
      <c r="BR22499" s="1" ph="1"/>
      <c r="BS22499" s="1" ph="1"/>
    </row>
    <row r="22501" spans="70:71" ht="21">
      <c r="BR22501" s="1" ph="1"/>
      <c r="BS22501" s="1" ph="1"/>
    </row>
    <row r="22502" spans="70:71" ht="21">
      <c r="BR22502" s="1" ph="1"/>
      <c r="BS22502" s="1" ph="1"/>
    </row>
    <row r="22507" spans="70:71" ht="21">
      <c r="BR22507" s="1" ph="1"/>
      <c r="BS22507" s="1" ph="1"/>
    </row>
    <row r="22509" spans="70:71" ht="21">
      <c r="BR22509" s="1" ph="1"/>
      <c r="BS22509" s="1" ph="1"/>
    </row>
    <row r="22510" spans="70:71" ht="21">
      <c r="BR22510" s="1" ph="1"/>
      <c r="BS22510" s="1" ph="1"/>
    </row>
    <row r="22512" spans="70:71" ht="21">
      <c r="BR22512" s="1" ph="1"/>
      <c r="BS22512" s="1" ph="1"/>
    </row>
    <row r="22513" spans="70:71" ht="21">
      <c r="BR22513" s="1" ph="1"/>
      <c r="BS22513" s="1" ph="1"/>
    </row>
    <row r="22515" spans="70:71" ht="21">
      <c r="BR22515" s="1" ph="1"/>
      <c r="BS22515" s="1" ph="1"/>
    </row>
    <row r="22516" spans="70:71" ht="21">
      <c r="BR22516" s="1" ph="1"/>
      <c r="BS22516" s="1" ph="1"/>
    </row>
    <row r="22518" spans="70:71" ht="21">
      <c r="BR22518" s="1" ph="1"/>
      <c r="BS22518" s="1" ph="1"/>
    </row>
    <row r="22519" spans="70:71" ht="21">
      <c r="BR22519" s="1" ph="1"/>
      <c r="BS22519" s="1" ph="1"/>
    </row>
    <row r="22521" spans="70:71" ht="21">
      <c r="BR22521" s="1" ph="1"/>
      <c r="BS22521" s="1" ph="1"/>
    </row>
    <row r="22522" spans="70:71" ht="21">
      <c r="BR22522" s="1" ph="1"/>
      <c r="BS22522" s="1" ph="1"/>
    </row>
    <row r="22525" spans="70:71" ht="21">
      <c r="BR22525" s="1" ph="1"/>
      <c r="BS22525" s="1" ph="1"/>
    </row>
    <row r="22526" spans="70:71" ht="21">
      <c r="BR22526" s="1" ph="1"/>
      <c r="BS22526" s="1" ph="1"/>
    </row>
    <row r="22528" spans="70:71" ht="21">
      <c r="BR22528" s="1" ph="1"/>
      <c r="BS22528" s="1" ph="1"/>
    </row>
    <row r="22529" spans="70:71" ht="21">
      <c r="BR22529" s="1" ph="1"/>
      <c r="BS22529" s="1" ph="1"/>
    </row>
    <row r="22531" spans="70:71" ht="21">
      <c r="BR22531" s="1" ph="1"/>
      <c r="BS22531" s="1" ph="1"/>
    </row>
    <row r="22532" spans="70:71" ht="21">
      <c r="BR22532" s="1" ph="1"/>
      <c r="BS22532" s="1" ph="1"/>
    </row>
    <row r="22535" spans="70:71" ht="21">
      <c r="BR22535" s="1" ph="1"/>
      <c r="BS22535" s="1" ph="1"/>
    </row>
    <row r="22536" spans="70:71" ht="21">
      <c r="BR22536" s="1" ph="1"/>
      <c r="BS22536" s="1" ph="1"/>
    </row>
    <row r="22538" spans="70:71" ht="21">
      <c r="BR22538" s="1" ph="1"/>
      <c r="BS22538" s="1" ph="1"/>
    </row>
    <row r="22539" spans="70:71" ht="21">
      <c r="BR22539" s="1" ph="1"/>
      <c r="BS22539" s="1" ph="1"/>
    </row>
    <row r="22541" spans="70:71" ht="21">
      <c r="BR22541" s="1" ph="1"/>
      <c r="BS22541" s="1" ph="1"/>
    </row>
    <row r="22542" spans="70:71" ht="21">
      <c r="BR22542" s="1" ph="1"/>
      <c r="BS22542" s="1" ph="1"/>
    </row>
    <row r="22547" spans="70:71" ht="21">
      <c r="BR22547" s="1" ph="1"/>
      <c r="BS22547" s="1" ph="1"/>
    </row>
    <row r="22549" spans="70:71" ht="21">
      <c r="BR22549" s="1" ph="1"/>
      <c r="BS22549" s="1" ph="1"/>
    </row>
    <row r="22550" spans="70:71" ht="21">
      <c r="BR22550" s="1" ph="1"/>
      <c r="BS22550" s="1" ph="1"/>
    </row>
    <row r="22552" spans="70:71" ht="21">
      <c r="BR22552" s="1" ph="1"/>
      <c r="BS22552" s="1" ph="1"/>
    </row>
    <row r="22553" spans="70:71" ht="21">
      <c r="BR22553" s="1" ph="1"/>
      <c r="BS22553" s="1" ph="1"/>
    </row>
    <row r="22555" spans="70:71" ht="21">
      <c r="BR22555" s="1" ph="1"/>
      <c r="BS22555" s="1" ph="1"/>
    </row>
    <row r="22556" spans="70:71" ht="21">
      <c r="BR22556" s="1" ph="1"/>
      <c r="BS22556" s="1" ph="1"/>
    </row>
    <row r="22558" spans="70:71" ht="21">
      <c r="BR22558" s="1" ph="1"/>
      <c r="BS22558" s="1" ph="1"/>
    </row>
    <row r="22559" spans="70:71" ht="21">
      <c r="BR22559" s="1" ph="1"/>
      <c r="BS22559" s="1" ph="1"/>
    </row>
    <row r="22561" spans="70:71" ht="21">
      <c r="BR22561" s="1" ph="1"/>
      <c r="BS22561" s="1" ph="1"/>
    </row>
    <row r="22562" spans="70:71" ht="21">
      <c r="BR22562" s="1" ph="1"/>
      <c r="BS22562" s="1" ph="1"/>
    </row>
    <row r="22565" spans="70:71" ht="21">
      <c r="BR22565" s="1" ph="1"/>
      <c r="BS22565" s="1" ph="1"/>
    </row>
    <row r="22566" spans="70:71" ht="21">
      <c r="BR22566" s="1" ph="1"/>
      <c r="BS22566" s="1" ph="1"/>
    </row>
    <row r="22568" spans="70:71" ht="21">
      <c r="BR22568" s="1" ph="1"/>
      <c r="BS22568" s="1" ph="1"/>
    </row>
    <row r="22569" spans="70:71" ht="21">
      <c r="BR22569" s="1" ph="1"/>
      <c r="BS22569" s="1" ph="1"/>
    </row>
    <row r="22571" spans="70:71" ht="21">
      <c r="BR22571" s="1" ph="1"/>
      <c r="BS22571" s="1" ph="1"/>
    </row>
    <row r="22572" spans="70:71" ht="21">
      <c r="BR22572" s="1" ph="1"/>
      <c r="BS22572" s="1" ph="1"/>
    </row>
    <row r="22575" spans="70:71" ht="21">
      <c r="BR22575" s="1" ph="1"/>
      <c r="BS22575" s="1" ph="1"/>
    </row>
    <row r="22577" spans="70:71" ht="21">
      <c r="BR22577" s="1" ph="1"/>
      <c r="BS22577" s="1" ph="1"/>
    </row>
    <row r="22578" spans="70:71" ht="21">
      <c r="BR22578" s="1" ph="1"/>
      <c r="BS22578" s="1" ph="1"/>
    </row>
    <row r="22580" spans="70:71" ht="21">
      <c r="BR22580" s="1" ph="1"/>
      <c r="BS22580" s="1" ph="1"/>
    </row>
    <row r="22581" spans="70:71" ht="21">
      <c r="BR22581" s="1" ph="1"/>
      <c r="BS22581" s="1" ph="1"/>
    </row>
    <row r="22583" spans="70:71" ht="21">
      <c r="BR22583" s="1" ph="1"/>
      <c r="BS22583" s="1" ph="1"/>
    </row>
    <row r="22584" spans="70:71" ht="21">
      <c r="BR22584" s="1" ph="1"/>
      <c r="BS22584" s="1" ph="1"/>
    </row>
    <row r="22586" spans="70:71" ht="21">
      <c r="BR22586" s="1" ph="1"/>
      <c r="BS22586" s="1" ph="1"/>
    </row>
    <row r="22587" spans="70:71" ht="21">
      <c r="BR22587" s="1" ph="1"/>
      <c r="BS22587" s="1" ph="1"/>
    </row>
    <row r="22589" spans="70:71" ht="21">
      <c r="BR22589" s="1" ph="1"/>
      <c r="BS22589" s="1" ph="1"/>
    </row>
    <row r="22590" spans="70:71" ht="21">
      <c r="BR22590" s="1" ph="1"/>
      <c r="BS22590" s="1" ph="1"/>
    </row>
    <row r="22593" spans="70:71" ht="21">
      <c r="BR22593" s="1" ph="1"/>
      <c r="BS22593" s="1" ph="1"/>
    </row>
    <row r="22594" spans="70:71" ht="21">
      <c r="BR22594" s="1" ph="1"/>
      <c r="BS22594" s="1" ph="1"/>
    </row>
    <row r="22596" spans="70:71" ht="21">
      <c r="BR22596" s="1" ph="1"/>
      <c r="BS22596" s="1" ph="1"/>
    </row>
    <row r="22597" spans="70:71" ht="21">
      <c r="BR22597" s="1" ph="1"/>
      <c r="BS22597" s="1" ph="1"/>
    </row>
    <row r="22599" spans="70:71" ht="21">
      <c r="BR22599" s="1" ph="1"/>
      <c r="BS22599" s="1" ph="1"/>
    </row>
    <row r="22600" spans="70:71" ht="21">
      <c r="BR22600" s="1" ph="1"/>
      <c r="BS22600" s="1" ph="1"/>
    </row>
    <row r="22601" spans="70:71" ht="21">
      <c r="BR22601" s="1" ph="1"/>
      <c r="BS22601" s="1" ph="1"/>
    </row>
    <row r="22602" spans="70:71" ht="21">
      <c r="BR22602" s="1" ph="1"/>
      <c r="BS22602" s="1" ph="1"/>
    </row>
    <row r="22607" spans="70:71" ht="21">
      <c r="BR22607" s="1" ph="1"/>
      <c r="BS22607" s="1" ph="1"/>
    </row>
    <row r="22609" spans="70:71" ht="21">
      <c r="BR22609" s="1" ph="1"/>
      <c r="BS22609" s="1" ph="1"/>
    </row>
    <row r="22610" spans="70:71" ht="21">
      <c r="BR22610" s="1" ph="1"/>
      <c r="BS22610" s="1" ph="1"/>
    </row>
    <row r="22612" spans="70:71" ht="21">
      <c r="BR22612" s="1" ph="1"/>
      <c r="BS22612" s="1" ph="1"/>
    </row>
    <row r="22613" spans="70:71" ht="21">
      <c r="BR22613" s="1" ph="1"/>
      <c r="BS22613" s="1" ph="1"/>
    </row>
    <row r="22615" spans="70:71" ht="21">
      <c r="BR22615" s="1" ph="1"/>
      <c r="BS22615" s="1" ph="1"/>
    </row>
    <row r="22616" spans="70:71" ht="21">
      <c r="BR22616" s="1" ph="1"/>
      <c r="BS22616" s="1" ph="1"/>
    </row>
    <row r="22618" spans="70:71" ht="21">
      <c r="BR22618" s="1" ph="1"/>
      <c r="BS22618" s="1" ph="1"/>
    </row>
    <row r="22619" spans="70:71" ht="21">
      <c r="BR22619" s="1" ph="1"/>
      <c r="BS22619" s="1" ph="1"/>
    </row>
    <row r="22621" spans="70:71" ht="21">
      <c r="BR22621" s="1" ph="1"/>
      <c r="BS22621" s="1" ph="1"/>
    </row>
    <row r="22622" spans="70:71" ht="21">
      <c r="BR22622" s="1" ph="1"/>
      <c r="BS22622" s="1" ph="1"/>
    </row>
    <row r="22625" spans="70:71" ht="21">
      <c r="BR22625" s="1" ph="1"/>
      <c r="BS22625" s="1" ph="1"/>
    </row>
    <row r="22626" spans="70:71" ht="21">
      <c r="BR22626" s="1" ph="1"/>
      <c r="BS22626" s="1" ph="1"/>
    </row>
    <row r="22628" spans="70:71" ht="21">
      <c r="BR22628" s="1" ph="1"/>
      <c r="BS22628" s="1" ph="1"/>
    </row>
    <row r="22629" spans="70:71" ht="21">
      <c r="BR22629" s="1" ph="1"/>
      <c r="BS22629" s="1" ph="1"/>
    </row>
    <row r="22631" spans="70:71" ht="21">
      <c r="BR22631" s="1" ph="1"/>
      <c r="BS22631" s="1" ph="1"/>
    </row>
    <row r="22632" spans="70:71" ht="21">
      <c r="BR22632" s="1" ph="1"/>
      <c r="BS22632" s="1" ph="1"/>
    </row>
    <row r="22635" spans="70:71" ht="21">
      <c r="BR22635" s="1" ph="1"/>
      <c r="BS22635" s="1" ph="1"/>
    </row>
    <row r="22637" spans="70:71" ht="21">
      <c r="BR22637" s="1" ph="1"/>
      <c r="BS22637" s="1" ph="1"/>
    </row>
    <row r="22638" spans="70:71" ht="21">
      <c r="BR22638" s="1" ph="1"/>
      <c r="BS22638" s="1" ph="1"/>
    </row>
    <row r="22640" spans="70:71" ht="21">
      <c r="BR22640" s="1" ph="1"/>
      <c r="BS22640" s="1" ph="1"/>
    </row>
    <row r="22641" spans="70:71" ht="21">
      <c r="BR22641" s="1" ph="1"/>
      <c r="BS22641" s="1" ph="1"/>
    </row>
    <row r="22643" spans="70:71" ht="21">
      <c r="BR22643" s="1" ph="1"/>
      <c r="BS22643" s="1" ph="1"/>
    </row>
    <row r="22644" spans="70:71" ht="21">
      <c r="BR22644" s="1" ph="1"/>
      <c r="BS22644" s="1" ph="1"/>
    </row>
    <row r="22646" spans="70:71" ht="21">
      <c r="BR22646" s="1" ph="1"/>
      <c r="BS22646" s="1" ph="1"/>
    </row>
    <row r="22647" spans="70:71" ht="21">
      <c r="BR22647" s="1" ph="1"/>
      <c r="BS22647" s="1" ph="1"/>
    </row>
    <row r="22649" spans="70:71" ht="21">
      <c r="BR22649" s="1" ph="1"/>
      <c r="BS22649" s="1" ph="1"/>
    </row>
    <row r="22650" spans="70:71" ht="21">
      <c r="BR22650" s="1" ph="1"/>
      <c r="BS22650" s="1" ph="1"/>
    </row>
    <row r="22653" spans="70:71" ht="21">
      <c r="BR22653" s="1" ph="1"/>
      <c r="BS22653" s="1" ph="1"/>
    </row>
    <row r="22654" spans="70:71" ht="21">
      <c r="BR22654" s="1" ph="1"/>
      <c r="BS22654" s="1" ph="1"/>
    </row>
    <row r="22656" spans="70:71" ht="21">
      <c r="BR22656" s="1" ph="1"/>
      <c r="BS22656" s="1" ph="1"/>
    </row>
    <row r="22657" spans="70:71" ht="21">
      <c r="BR22657" s="1" ph="1"/>
      <c r="BS22657" s="1" ph="1"/>
    </row>
    <row r="22659" spans="70:71" ht="21">
      <c r="BR22659" s="1" ph="1"/>
      <c r="BS22659" s="1" ph="1"/>
    </row>
    <row r="22660" spans="70:71" ht="21">
      <c r="BR22660" s="1" ph="1"/>
      <c r="BS22660" s="1" ph="1"/>
    </row>
    <row r="22661" spans="70:71" ht="21">
      <c r="BR22661" s="1" ph="1"/>
      <c r="BS22661" s="1" ph="1"/>
    </row>
    <row r="22662" spans="70:71" ht="21">
      <c r="BR22662" s="1" ph="1"/>
      <c r="BS22662" s="1" ph="1"/>
    </row>
    <row r="22664" spans="70:71" ht="21">
      <c r="BR22664" s="1" ph="1"/>
      <c r="BS22664" s="1" ph="1"/>
    </row>
    <row r="22665" spans="70:71" ht="21">
      <c r="BR22665" s="1" ph="1"/>
      <c r="BS22665" s="1" ph="1"/>
    </row>
    <row r="22666" spans="70:71" ht="21">
      <c r="BR22666" s="1" ph="1"/>
      <c r="BS22666" s="1" ph="1"/>
    </row>
    <row r="22667" spans="70:71" ht="21">
      <c r="BR22667" s="1" ph="1"/>
      <c r="BS22667" s="1" ph="1"/>
    </row>
    <row r="22669" spans="70:71" ht="21">
      <c r="BR22669" s="1" ph="1"/>
      <c r="BS22669" s="1" ph="1"/>
    </row>
    <row r="22670" spans="70:71" ht="21">
      <c r="BR22670" s="1" ph="1"/>
      <c r="BS22670" s="1" ph="1"/>
    </row>
    <row r="22671" spans="70:71" ht="21">
      <c r="BR22671" s="1" ph="1"/>
      <c r="BS22671" s="1" ph="1"/>
    </row>
    <row r="22683" spans="70:71" ht="21">
      <c r="BR22683" s="1" ph="1"/>
      <c r="BS22683" s="1" ph="1"/>
    </row>
    <row r="22699" spans="70:71" ht="21">
      <c r="BR22699" s="1" ph="1"/>
      <c r="BS22699" s="1" ph="1"/>
    </row>
    <row r="22714" spans="70:71" ht="21">
      <c r="BR22714" s="1" ph="1"/>
      <c r="BS22714" s="1" ph="1"/>
    </row>
    <row r="22730" spans="70:71" ht="21">
      <c r="BR22730" s="1" ph="1"/>
      <c r="BS22730" s="1" ph="1"/>
    </row>
    <row r="22735" spans="70:71" ht="21">
      <c r="BR22735" s="1" ph="1"/>
      <c r="BS22735" s="1" ph="1"/>
    </row>
    <row r="22740" spans="70:71" ht="21">
      <c r="BR22740" s="1" ph="1"/>
      <c r="BS22740" s="1" ph="1"/>
    </row>
    <row r="22745" spans="70:71" ht="21">
      <c r="BR22745" s="1" ph="1"/>
      <c r="BS22745" s="1" ph="1"/>
    </row>
    <row r="22750" spans="70:71" ht="21">
      <c r="BR22750" s="1" ph="1"/>
      <c r="BS22750" s="1" ph="1"/>
    </row>
    <row r="22755" spans="70:71" ht="21">
      <c r="BR22755" s="1" ph="1"/>
      <c r="BS22755" s="1" ph="1"/>
    </row>
    <row r="22760" spans="70:71" ht="21">
      <c r="BR22760" s="1" ph="1"/>
      <c r="BS22760" s="1" ph="1"/>
    </row>
    <row r="22762" spans="70:71" ht="21">
      <c r="BR22762" s="1" ph="1"/>
      <c r="BS22762" s="1" ph="1"/>
    </row>
    <row r="22763" spans="70:71" ht="21">
      <c r="BR22763" s="1" ph="1"/>
      <c r="BS22763" s="1" ph="1"/>
    </row>
    <row r="22765" spans="70:71" ht="21">
      <c r="BR22765" s="1" ph="1"/>
      <c r="BS22765" s="1" ph="1"/>
    </row>
    <row r="22766" spans="70:71" ht="21">
      <c r="BR22766" s="1" ph="1"/>
      <c r="BS22766" s="1" ph="1"/>
    </row>
    <row r="22768" spans="70:71" ht="21">
      <c r="BR22768" s="1" ph="1"/>
      <c r="BS22768" s="1" ph="1"/>
    </row>
    <row r="22769" spans="70:71" ht="21">
      <c r="BR22769" s="1" ph="1"/>
      <c r="BS22769" s="1" ph="1"/>
    </row>
    <row r="22771" spans="70:71" ht="21">
      <c r="BR22771" s="1" ph="1"/>
      <c r="BS22771" s="1" ph="1"/>
    </row>
    <row r="22772" spans="70:71" ht="21">
      <c r="BR22772" s="1" ph="1"/>
      <c r="BS22772" s="1" ph="1"/>
    </row>
    <row r="22774" spans="70:71" ht="21">
      <c r="BR22774" s="1" ph="1"/>
      <c r="BS22774" s="1" ph="1"/>
    </row>
    <row r="22775" spans="70:71" ht="21">
      <c r="BR22775" s="1" ph="1"/>
      <c r="BS22775" s="1" ph="1"/>
    </row>
    <row r="22778" spans="70:71" ht="21">
      <c r="BR22778" s="1" ph="1"/>
      <c r="BS22778" s="1" ph="1"/>
    </row>
    <row r="22779" spans="70:71" ht="21">
      <c r="BR22779" s="1" ph="1"/>
      <c r="BS22779" s="1" ph="1"/>
    </row>
    <row r="22781" spans="70:71" ht="21">
      <c r="BR22781" s="1" ph="1"/>
      <c r="BS22781" s="1" ph="1"/>
    </row>
    <row r="22782" spans="70:71" ht="21">
      <c r="BR22782" s="1" ph="1"/>
      <c r="BS22782" s="1" ph="1"/>
    </row>
    <row r="22784" spans="70:71" ht="21">
      <c r="BR22784" s="1" ph="1"/>
      <c r="BS22784" s="1" ph="1"/>
    </row>
    <row r="22785" spans="70:71" ht="21">
      <c r="BR22785" s="1" ph="1"/>
      <c r="BS22785" s="1" ph="1"/>
    </row>
    <row r="22790" spans="70:71" ht="21">
      <c r="BR22790" s="1" ph="1"/>
      <c r="BS22790" s="1" ph="1"/>
    </row>
    <row r="22792" spans="70:71" ht="21">
      <c r="BR22792" s="1" ph="1"/>
      <c r="BS22792" s="1" ph="1"/>
    </row>
    <row r="22793" spans="70:71" ht="21">
      <c r="BR22793" s="1" ph="1"/>
      <c r="BS22793" s="1" ph="1"/>
    </row>
    <row r="22795" spans="70:71" ht="21">
      <c r="BR22795" s="1" ph="1"/>
      <c r="BS22795" s="1" ph="1"/>
    </row>
    <row r="22796" spans="70:71" ht="21">
      <c r="BR22796" s="1" ph="1"/>
      <c r="BS22796" s="1" ph="1"/>
    </row>
    <row r="22798" spans="70:71" ht="21">
      <c r="BR22798" s="1" ph="1"/>
      <c r="BS22798" s="1" ph="1"/>
    </row>
    <row r="22799" spans="70:71" ht="21">
      <c r="BR22799" s="1" ph="1"/>
      <c r="BS22799" s="1" ph="1"/>
    </row>
    <row r="22801" spans="70:71" ht="21">
      <c r="BR22801" s="1" ph="1"/>
      <c r="BS22801" s="1" ph="1"/>
    </row>
    <row r="22802" spans="70:71" ht="21">
      <c r="BR22802" s="1" ph="1"/>
      <c r="BS22802" s="1" ph="1"/>
    </row>
    <row r="22804" spans="70:71" ht="21">
      <c r="BR22804" s="1" ph="1"/>
      <c r="BS22804" s="1" ph="1"/>
    </row>
    <row r="22805" spans="70:71" ht="21">
      <c r="BR22805" s="1" ph="1"/>
      <c r="BS22805" s="1" ph="1"/>
    </row>
    <row r="22808" spans="70:71" ht="21">
      <c r="BR22808" s="1" ph="1"/>
      <c r="BS22808" s="1" ph="1"/>
    </row>
    <row r="22809" spans="70:71" ht="21">
      <c r="BR22809" s="1" ph="1"/>
      <c r="BS22809" s="1" ph="1"/>
    </row>
    <row r="22811" spans="70:71" ht="21">
      <c r="BR22811" s="1" ph="1"/>
      <c r="BS22811" s="1" ph="1"/>
    </row>
    <row r="22812" spans="70:71" ht="21">
      <c r="BR22812" s="1" ph="1"/>
      <c r="BS22812" s="1" ph="1"/>
    </row>
    <row r="22814" spans="70:71" ht="21">
      <c r="BR22814" s="1" ph="1"/>
      <c r="BS22814" s="1" ph="1"/>
    </row>
    <row r="22815" spans="70:71" ht="21">
      <c r="BR22815" s="1" ph="1"/>
      <c r="BS22815" s="1" ph="1"/>
    </row>
    <row r="22818" spans="70:71" ht="21">
      <c r="BR22818" s="1" ph="1"/>
      <c r="BS22818" s="1" ph="1"/>
    </row>
    <row r="22819" spans="70:71" ht="21">
      <c r="BR22819" s="1" ph="1"/>
      <c r="BS22819" s="1" ph="1"/>
    </row>
    <row r="22821" spans="70:71" ht="21">
      <c r="BR22821" s="1" ph="1"/>
      <c r="BS22821" s="1" ph="1"/>
    </row>
    <row r="22822" spans="70:71" ht="21">
      <c r="BR22822" s="1" ph="1"/>
      <c r="BS22822" s="1" ph="1"/>
    </row>
    <row r="22824" spans="70:71" ht="21">
      <c r="BR22824" s="1" ph="1"/>
      <c r="BS22824" s="1" ph="1"/>
    </row>
    <row r="22825" spans="70:71" ht="21">
      <c r="BR22825" s="1" ph="1"/>
      <c r="BS22825" s="1" ph="1"/>
    </row>
    <row r="22830" spans="70:71" ht="21">
      <c r="BR22830" s="1" ph="1"/>
      <c r="BS22830" s="1" ph="1"/>
    </row>
    <row r="22832" spans="70:71" ht="21">
      <c r="BR22832" s="1" ph="1"/>
      <c r="BS22832" s="1" ph="1"/>
    </row>
    <row r="22833" spans="70:71" ht="21">
      <c r="BR22833" s="1" ph="1"/>
      <c r="BS22833" s="1" ph="1"/>
    </row>
    <row r="22835" spans="70:71" ht="21">
      <c r="BR22835" s="1" ph="1"/>
      <c r="BS22835" s="1" ph="1"/>
    </row>
    <row r="22836" spans="70:71" ht="21">
      <c r="BR22836" s="1" ph="1"/>
      <c r="BS22836" s="1" ph="1"/>
    </row>
    <row r="22838" spans="70:71" ht="21">
      <c r="BR22838" s="1" ph="1"/>
      <c r="BS22838" s="1" ph="1"/>
    </row>
    <row r="22839" spans="70:71" ht="21">
      <c r="BR22839" s="1" ph="1"/>
      <c r="BS22839" s="1" ph="1"/>
    </row>
    <row r="22841" spans="70:71" ht="21">
      <c r="BR22841" s="1" ph="1"/>
      <c r="BS22841" s="1" ph="1"/>
    </row>
    <row r="22842" spans="70:71" ht="21">
      <c r="BR22842" s="1" ph="1"/>
      <c r="BS22842" s="1" ph="1"/>
    </row>
    <row r="22844" spans="70:71" ht="21">
      <c r="BR22844" s="1" ph="1"/>
      <c r="BS22844" s="1" ph="1"/>
    </row>
    <row r="22845" spans="70:71" ht="21">
      <c r="BR22845" s="1" ph="1"/>
      <c r="BS22845" s="1" ph="1"/>
    </row>
    <row r="22848" spans="70:71" ht="21">
      <c r="BR22848" s="1" ph="1"/>
      <c r="BS22848" s="1" ph="1"/>
    </row>
    <row r="22849" spans="70:71" ht="21">
      <c r="BR22849" s="1" ph="1"/>
      <c r="BS22849" s="1" ph="1"/>
    </row>
    <row r="22851" spans="70:71" ht="21">
      <c r="BR22851" s="1" ph="1"/>
      <c r="BS22851" s="1" ph="1"/>
    </row>
    <row r="22852" spans="70:71" ht="21">
      <c r="BR22852" s="1" ph="1"/>
      <c r="BS22852" s="1" ph="1"/>
    </row>
    <row r="22854" spans="70:71" ht="21">
      <c r="BR22854" s="1" ph="1"/>
      <c r="BS22854" s="1" ph="1"/>
    </row>
    <row r="22855" spans="70:71" ht="21">
      <c r="BR22855" s="1" ph="1"/>
      <c r="BS22855" s="1" ph="1"/>
    </row>
    <row r="22858" spans="70:71" ht="21">
      <c r="BR22858" s="1" ph="1"/>
      <c r="BS22858" s="1" ph="1"/>
    </row>
    <row r="22860" spans="70:71" ht="21">
      <c r="BR22860" s="1" ph="1"/>
      <c r="BS22860" s="1" ph="1"/>
    </row>
    <row r="22861" spans="70:71" ht="21">
      <c r="BR22861" s="1" ph="1"/>
      <c r="BS22861" s="1" ph="1"/>
    </row>
    <row r="22863" spans="70:71" ht="21">
      <c r="BR22863" s="1" ph="1"/>
      <c r="BS22863" s="1" ph="1"/>
    </row>
    <row r="22864" spans="70:71" ht="21">
      <c r="BR22864" s="1" ph="1"/>
      <c r="BS22864" s="1" ph="1"/>
    </row>
    <row r="22866" spans="70:71" ht="21">
      <c r="BR22866" s="1" ph="1"/>
      <c r="BS22866" s="1" ph="1"/>
    </row>
    <row r="22867" spans="70:71" ht="21">
      <c r="BR22867" s="1" ph="1"/>
      <c r="BS22867" s="1" ph="1"/>
    </row>
    <row r="22869" spans="70:71" ht="21">
      <c r="BR22869" s="1" ph="1"/>
      <c r="BS22869" s="1" ph="1"/>
    </row>
    <row r="22870" spans="70:71" ht="21">
      <c r="BR22870" s="1" ph="1"/>
      <c r="BS22870" s="1" ph="1"/>
    </row>
    <row r="22872" spans="70:71" ht="21">
      <c r="BR22872" s="1" ph="1"/>
      <c r="BS22872" s="1" ph="1"/>
    </row>
    <row r="22873" spans="70:71" ht="21">
      <c r="BR22873" s="1" ph="1"/>
      <c r="BS22873" s="1" ph="1"/>
    </row>
    <row r="22876" spans="70:71" ht="21">
      <c r="BR22876" s="1" ph="1"/>
      <c r="BS22876" s="1" ph="1"/>
    </row>
    <row r="22877" spans="70:71" ht="21">
      <c r="BR22877" s="1" ph="1"/>
      <c r="BS22877" s="1" ph="1"/>
    </row>
    <row r="22879" spans="70:71" ht="21">
      <c r="BR22879" s="1" ph="1"/>
      <c r="BS22879" s="1" ph="1"/>
    </row>
    <row r="22880" spans="70:71" ht="21">
      <c r="BR22880" s="1" ph="1"/>
      <c r="BS22880" s="1" ph="1"/>
    </row>
    <row r="22882" spans="70:71" ht="21">
      <c r="BR22882" s="1" ph="1"/>
      <c r="BS22882" s="1" ph="1"/>
    </row>
    <row r="22883" spans="70:71" ht="21">
      <c r="BR22883" s="1" ph="1"/>
      <c r="BS22883" s="1" ph="1"/>
    </row>
    <row r="22884" spans="70:71" ht="21">
      <c r="BR22884" s="1" ph="1"/>
      <c r="BS22884" s="1" ph="1"/>
    </row>
    <row r="22885" spans="70:71" ht="21">
      <c r="BR22885" s="1" ph="1"/>
      <c r="BS22885" s="1" ph="1"/>
    </row>
    <row r="22890" spans="70:71" ht="21">
      <c r="BR22890" s="1" ph="1"/>
      <c r="BS22890" s="1" ph="1"/>
    </row>
    <row r="22892" spans="70:71" ht="21">
      <c r="BR22892" s="1" ph="1"/>
      <c r="BS22892" s="1" ph="1"/>
    </row>
    <row r="22893" spans="70:71" ht="21">
      <c r="BR22893" s="1" ph="1"/>
      <c r="BS22893" s="1" ph="1"/>
    </row>
    <row r="22895" spans="70:71" ht="21">
      <c r="BR22895" s="1" ph="1"/>
      <c r="BS22895" s="1" ph="1"/>
    </row>
    <row r="22896" spans="70:71" ht="21">
      <c r="BR22896" s="1" ph="1"/>
      <c r="BS22896" s="1" ph="1"/>
    </row>
    <row r="22898" spans="70:71" ht="21">
      <c r="BR22898" s="1" ph="1"/>
      <c r="BS22898" s="1" ph="1"/>
    </row>
    <row r="22899" spans="70:71" ht="21">
      <c r="BR22899" s="1" ph="1"/>
      <c r="BS22899" s="1" ph="1"/>
    </row>
    <row r="22901" spans="70:71" ht="21">
      <c r="BR22901" s="1" ph="1"/>
      <c r="BS22901" s="1" ph="1"/>
    </row>
    <row r="22902" spans="70:71" ht="21">
      <c r="BR22902" s="1" ph="1"/>
      <c r="BS22902" s="1" ph="1"/>
    </row>
    <row r="22904" spans="70:71" ht="21">
      <c r="BR22904" s="1" ph="1"/>
      <c r="BS22904" s="1" ph="1"/>
    </row>
    <row r="22905" spans="70:71" ht="21">
      <c r="BR22905" s="1" ph="1"/>
      <c r="BS22905" s="1" ph="1"/>
    </row>
    <row r="22908" spans="70:71" ht="21">
      <c r="BR22908" s="1" ph="1"/>
      <c r="BS22908" s="1" ph="1"/>
    </row>
    <row r="22909" spans="70:71" ht="21">
      <c r="BR22909" s="1" ph="1"/>
      <c r="BS22909" s="1" ph="1"/>
    </row>
    <row r="22911" spans="70:71" ht="21">
      <c r="BR22911" s="1" ph="1"/>
      <c r="BS22911" s="1" ph="1"/>
    </row>
    <row r="22912" spans="70:71" ht="21">
      <c r="BR22912" s="1" ph="1"/>
      <c r="BS22912" s="1" ph="1"/>
    </row>
    <row r="22914" spans="70:71" ht="21">
      <c r="BR22914" s="1" ph="1"/>
      <c r="BS22914" s="1" ph="1"/>
    </row>
    <row r="22915" spans="70:71" ht="21">
      <c r="BR22915" s="1" ph="1"/>
      <c r="BS22915" s="1" ph="1"/>
    </row>
    <row r="22918" spans="70:71" ht="21">
      <c r="BR22918" s="1" ph="1"/>
      <c r="BS22918" s="1" ph="1"/>
    </row>
    <row r="22920" spans="70:71" ht="21">
      <c r="BR22920" s="1" ph="1"/>
      <c r="BS22920" s="1" ph="1"/>
    </row>
    <row r="22921" spans="70:71" ht="21">
      <c r="BR22921" s="1" ph="1"/>
      <c r="BS22921" s="1" ph="1"/>
    </row>
    <row r="22923" spans="70:71" ht="21">
      <c r="BR22923" s="1" ph="1"/>
      <c r="BS22923" s="1" ph="1"/>
    </row>
    <row r="22924" spans="70:71" ht="21">
      <c r="BR22924" s="1" ph="1"/>
      <c r="BS22924" s="1" ph="1"/>
    </row>
    <row r="22926" spans="70:71" ht="21">
      <c r="BR22926" s="1" ph="1"/>
      <c r="BS22926" s="1" ph="1"/>
    </row>
    <row r="22927" spans="70:71" ht="21">
      <c r="BR22927" s="1" ph="1"/>
      <c r="BS22927" s="1" ph="1"/>
    </row>
    <row r="22929" spans="70:71" ht="21">
      <c r="BR22929" s="1" ph="1"/>
      <c r="BS22929" s="1" ph="1"/>
    </row>
    <row r="22930" spans="70:71" ht="21">
      <c r="BR22930" s="1" ph="1"/>
      <c r="BS22930" s="1" ph="1"/>
    </row>
    <row r="22932" spans="70:71" ht="21">
      <c r="BR22932" s="1" ph="1"/>
      <c r="BS22932" s="1" ph="1"/>
    </row>
    <row r="22933" spans="70:71" ht="21">
      <c r="BR22933" s="1" ph="1"/>
      <c r="BS22933" s="1" ph="1"/>
    </row>
    <row r="22936" spans="70:71" ht="21">
      <c r="BR22936" s="1" ph="1"/>
      <c r="BS22936" s="1" ph="1"/>
    </row>
    <row r="22937" spans="70:71" ht="21">
      <c r="BR22937" s="1" ph="1"/>
      <c r="BS22937" s="1" ph="1"/>
    </row>
    <row r="22939" spans="70:71" ht="21">
      <c r="BR22939" s="1" ph="1"/>
      <c r="BS22939" s="1" ph="1"/>
    </row>
    <row r="22940" spans="70:71" ht="21">
      <c r="BR22940" s="1" ph="1"/>
      <c r="BS22940" s="1" ph="1"/>
    </row>
    <row r="22942" spans="70:71" ht="21">
      <c r="BR22942" s="1" ph="1"/>
      <c r="BS22942" s="1" ph="1"/>
    </row>
    <row r="22943" spans="70:71" ht="21">
      <c r="BR22943" s="1" ph="1"/>
      <c r="BS22943" s="1" ph="1"/>
    </row>
    <row r="22944" spans="70:71" ht="21">
      <c r="BR22944" s="1" ph="1"/>
      <c r="BS22944" s="1" ph="1"/>
    </row>
    <row r="22945" spans="70:71" ht="21">
      <c r="BR22945" s="1" ph="1"/>
      <c r="BS22945" s="1" ph="1"/>
    </row>
    <row r="22947" spans="70:71" ht="21">
      <c r="BR22947" s="1" ph="1"/>
      <c r="BS22947" s="1" ph="1"/>
    </row>
    <row r="22948" spans="70:71" ht="21">
      <c r="BR22948" s="1" ph="1"/>
      <c r="BS22948" s="1" ph="1"/>
    </row>
    <row r="22949" spans="70:71" ht="21">
      <c r="BR22949" s="1" ph="1"/>
      <c r="BS22949" s="1" ph="1"/>
    </row>
    <row r="22950" spans="70:71" ht="21">
      <c r="BR22950" s="1" ph="1"/>
      <c r="BS22950" s="1" ph="1"/>
    </row>
    <row r="22952" spans="70:71" ht="21">
      <c r="BR22952" s="1" ph="1"/>
      <c r="BS22952" s="1" ph="1"/>
    </row>
    <row r="22953" spans="70:71" ht="21">
      <c r="BR22953" s="1" ph="1"/>
      <c r="BS22953" s="1" ph="1"/>
    </row>
    <row r="22954" spans="70:71" ht="21">
      <c r="BR22954" s="1" ph="1"/>
      <c r="BS22954" s="1" ph="1"/>
    </row>
    <row r="22956" spans="70:71" ht="21">
      <c r="BR22956" s="1" ph="1"/>
      <c r="BS22956" s="1" ph="1"/>
    </row>
    <row r="22957" spans="70:71" ht="21">
      <c r="BR22957" s="1" ph="1"/>
      <c r="BS22957" s="1" ph="1"/>
    </row>
    <row r="22959" spans="70:71" ht="21">
      <c r="BR22959" s="1" ph="1"/>
      <c r="BS22959" s="1" ph="1"/>
    </row>
    <row r="22960" spans="70:71" ht="21">
      <c r="BR22960" s="1" ph="1"/>
      <c r="BS22960" s="1" ph="1"/>
    </row>
    <row r="22962" spans="70:71" ht="21">
      <c r="BR22962" s="1" ph="1"/>
      <c r="BS22962" s="1" ph="1"/>
    </row>
    <row r="22963" spans="70:71" ht="21">
      <c r="BR22963" s="1" ph="1"/>
      <c r="BS22963" s="1" ph="1"/>
    </row>
    <row r="22965" spans="70:71" ht="21">
      <c r="BR22965" s="1" ph="1"/>
      <c r="BS22965" s="1" ph="1"/>
    </row>
    <row r="22966" spans="70:71" ht="21">
      <c r="BR22966" s="1" ph="1"/>
      <c r="BS22966" s="1" ph="1"/>
    </row>
    <row r="22969" spans="70:71" ht="21">
      <c r="BR22969" s="1" ph="1"/>
      <c r="BS22969" s="1" ph="1"/>
    </row>
    <row r="22970" spans="70:71" ht="21">
      <c r="BR22970" s="1" ph="1"/>
      <c r="BS22970" s="1" ph="1"/>
    </row>
    <row r="22972" spans="70:71" ht="21">
      <c r="BR22972" s="1" ph="1"/>
      <c r="BS22972" s="1" ph="1"/>
    </row>
    <row r="22973" spans="70:71" ht="21">
      <c r="BR22973" s="1" ph="1"/>
      <c r="BS22973" s="1" ph="1"/>
    </row>
    <row r="22975" spans="70:71" ht="21">
      <c r="BR22975" s="1" ph="1"/>
      <c r="BS22975" s="1" ph="1"/>
    </row>
    <row r="22976" spans="70:71" ht="21">
      <c r="BR22976" s="1" ph="1"/>
      <c r="BS22976" s="1" ph="1"/>
    </row>
    <row r="22977" spans="70:71" ht="21">
      <c r="BR22977" s="1" ph="1"/>
      <c r="BS22977" s="1" ph="1"/>
    </row>
    <row r="23106" spans="70:71" ht="21">
      <c r="BR23106" s="1" ph="1"/>
      <c r="BS23106" s="1" ph="1"/>
    </row>
    <row r="23122" spans="70:71" ht="21">
      <c r="BR23122" s="1" ph="1"/>
      <c r="BS23122" s="1" ph="1"/>
    </row>
    <row r="23138" spans="70:71" ht="21">
      <c r="BR23138" s="1" ph="1"/>
      <c r="BS23138" s="1" ph="1"/>
    </row>
    <row r="23154" spans="70:71" ht="21">
      <c r="BR23154" s="1" ph="1"/>
      <c r="BS23154" s="1" ph="1"/>
    </row>
    <row r="23170" spans="70:71" ht="21">
      <c r="BR23170" s="1" ph="1"/>
      <c r="BS23170" s="1" ph="1"/>
    </row>
    <row r="23186" spans="70:71" ht="21">
      <c r="BR23186" s="1" ph="1"/>
      <c r="BS23186" s="1" ph="1"/>
    </row>
    <row r="23201" spans="70:71" ht="21">
      <c r="BR23201" s="1" ph="1"/>
      <c r="BS23201" s="1" ph="1"/>
    </row>
    <row r="23217" spans="70:71" ht="21">
      <c r="BR23217" s="1" ph="1"/>
      <c r="BS23217" s="1" ph="1"/>
    </row>
    <row r="23222" spans="70:71" ht="21">
      <c r="BR23222" s="1" ph="1"/>
      <c r="BS23222" s="1" ph="1"/>
    </row>
    <row r="23227" spans="70:71" ht="21">
      <c r="BR23227" s="1" ph="1"/>
      <c r="BS23227" s="1" ph="1"/>
    </row>
    <row r="23232" spans="70:71" ht="21">
      <c r="BR23232" s="1" ph="1"/>
      <c r="BS23232" s="1" ph="1"/>
    </row>
    <row r="23237" spans="70:71" ht="21">
      <c r="BR23237" s="1" ph="1"/>
      <c r="BS23237" s="1" ph="1"/>
    </row>
    <row r="23242" spans="70:71" ht="21">
      <c r="BR23242" s="1" ph="1"/>
      <c r="BS23242" s="1" ph="1"/>
    </row>
    <row r="23247" spans="70:71" ht="21">
      <c r="BR23247" s="1" ph="1"/>
      <c r="BS23247" s="1" ph="1"/>
    </row>
    <row r="23249" spans="70:71" ht="21">
      <c r="BR23249" s="1" ph="1"/>
      <c r="BS23249" s="1" ph="1"/>
    </row>
    <row r="23250" spans="70:71" ht="21">
      <c r="BR23250" s="1" ph="1"/>
      <c r="BS23250" s="1" ph="1"/>
    </row>
    <row r="23252" spans="70:71" ht="21">
      <c r="BR23252" s="1" ph="1"/>
      <c r="BS23252" s="1" ph="1"/>
    </row>
    <row r="23253" spans="70:71" ht="21">
      <c r="BR23253" s="1" ph="1"/>
      <c r="BS23253" s="1" ph="1"/>
    </row>
    <row r="23255" spans="70:71" ht="21">
      <c r="BR23255" s="1" ph="1"/>
      <c r="BS23255" s="1" ph="1"/>
    </row>
    <row r="23256" spans="70:71" ht="21">
      <c r="BR23256" s="1" ph="1"/>
      <c r="BS23256" s="1" ph="1"/>
    </row>
    <row r="23258" spans="70:71" ht="21">
      <c r="BR23258" s="1" ph="1"/>
      <c r="BS23258" s="1" ph="1"/>
    </row>
    <row r="23259" spans="70:71" ht="21">
      <c r="BR23259" s="1" ph="1"/>
      <c r="BS23259" s="1" ph="1"/>
    </row>
    <row r="23261" spans="70:71" ht="21">
      <c r="BR23261" s="1" ph="1"/>
      <c r="BS23261" s="1" ph="1"/>
    </row>
    <row r="23262" spans="70:71" ht="21">
      <c r="BR23262" s="1" ph="1"/>
      <c r="BS23262" s="1" ph="1"/>
    </row>
    <row r="23265" spans="70:71" ht="21">
      <c r="BR23265" s="1" ph="1"/>
      <c r="BS23265" s="1" ph="1"/>
    </row>
    <row r="23266" spans="70:71" ht="21">
      <c r="BR23266" s="1" ph="1"/>
      <c r="BS23266" s="1" ph="1"/>
    </row>
    <row r="23268" spans="70:71" ht="21">
      <c r="BR23268" s="1" ph="1"/>
      <c r="BS23268" s="1" ph="1"/>
    </row>
    <row r="23269" spans="70:71" ht="21">
      <c r="BR23269" s="1" ph="1"/>
      <c r="BS23269" s="1" ph="1"/>
    </row>
    <row r="23271" spans="70:71" ht="21">
      <c r="BR23271" s="1" ph="1"/>
      <c r="BS23271" s="1" ph="1"/>
    </row>
    <row r="23272" spans="70:71" ht="21">
      <c r="BR23272" s="1" ph="1"/>
      <c r="BS23272" s="1" ph="1"/>
    </row>
    <row r="23277" spans="70:71" ht="21">
      <c r="BR23277" s="1" ph="1"/>
      <c r="BS23277" s="1" ph="1"/>
    </row>
    <row r="23279" spans="70:71" ht="21">
      <c r="BR23279" s="1" ph="1"/>
      <c r="BS23279" s="1" ph="1"/>
    </row>
    <row r="23280" spans="70:71" ht="21">
      <c r="BR23280" s="1" ph="1"/>
      <c r="BS23280" s="1" ph="1"/>
    </row>
    <row r="23282" spans="70:71" ht="21">
      <c r="BR23282" s="1" ph="1"/>
      <c r="BS23282" s="1" ph="1"/>
    </row>
    <row r="23283" spans="70:71" ht="21">
      <c r="BR23283" s="1" ph="1"/>
      <c r="BS23283" s="1" ph="1"/>
    </row>
    <row r="23285" spans="70:71" ht="21">
      <c r="BR23285" s="1" ph="1"/>
      <c r="BS23285" s="1" ph="1"/>
    </row>
    <row r="23286" spans="70:71" ht="21">
      <c r="BR23286" s="1" ph="1"/>
      <c r="BS23286" s="1" ph="1"/>
    </row>
    <row r="23288" spans="70:71" ht="21">
      <c r="BR23288" s="1" ph="1"/>
      <c r="BS23288" s="1" ph="1"/>
    </row>
    <row r="23289" spans="70:71" ht="21">
      <c r="BR23289" s="1" ph="1"/>
      <c r="BS23289" s="1" ph="1"/>
    </row>
    <row r="23291" spans="70:71" ht="21">
      <c r="BR23291" s="1" ph="1"/>
      <c r="BS23291" s="1" ph="1"/>
    </row>
    <row r="23292" spans="70:71" ht="21">
      <c r="BR23292" s="1" ph="1"/>
      <c r="BS23292" s="1" ph="1"/>
    </row>
    <row r="23295" spans="70:71" ht="21">
      <c r="BR23295" s="1" ph="1"/>
      <c r="BS23295" s="1" ph="1"/>
    </row>
    <row r="23296" spans="70:71" ht="21">
      <c r="BR23296" s="1" ph="1"/>
      <c r="BS23296" s="1" ph="1"/>
    </row>
    <row r="23298" spans="70:71" ht="21">
      <c r="BR23298" s="1" ph="1"/>
      <c r="BS23298" s="1" ph="1"/>
    </row>
    <row r="23299" spans="70:71" ht="21">
      <c r="BR23299" s="1" ph="1"/>
      <c r="BS23299" s="1" ph="1"/>
    </row>
    <row r="23301" spans="70:71" ht="21">
      <c r="BR23301" s="1" ph="1"/>
      <c r="BS23301" s="1" ph="1"/>
    </row>
    <row r="23302" spans="70:71" ht="21">
      <c r="BR23302" s="1" ph="1"/>
      <c r="BS23302" s="1" ph="1"/>
    </row>
    <row r="23305" spans="70:71" ht="21">
      <c r="BR23305" s="1" ph="1"/>
      <c r="BS23305" s="1" ph="1"/>
    </row>
    <row r="23306" spans="70:71" ht="21">
      <c r="BR23306" s="1" ph="1"/>
      <c r="BS23306" s="1" ph="1"/>
    </row>
    <row r="23308" spans="70:71" ht="21">
      <c r="BR23308" s="1" ph="1"/>
      <c r="BS23308" s="1" ph="1"/>
    </row>
    <row r="23309" spans="70:71" ht="21">
      <c r="BR23309" s="1" ph="1"/>
      <c r="BS23309" s="1" ph="1"/>
    </row>
    <row r="23311" spans="70:71" ht="21">
      <c r="BR23311" s="1" ph="1"/>
      <c r="BS23311" s="1" ph="1"/>
    </row>
    <row r="23312" spans="70:71" ht="21">
      <c r="BR23312" s="1" ph="1"/>
      <c r="BS23312" s="1" ph="1"/>
    </row>
    <row r="23317" spans="70:71" ht="21">
      <c r="BR23317" s="1" ph="1"/>
      <c r="BS23317" s="1" ph="1"/>
    </row>
    <row r="23319" spans="70:71" ht="21">
      <c r="BR23319" s="1" ph="1"/>
      <c r="BS23319" s="1" ph="1"/>
    </row>
    <row r="23320" spans="70:71" ht="21">
      <c r="BR23320" s="1" ph="1"/>
      <c r="BS23320" s="1" ph="1"/>
    </row>
    <row r="23322" spans="70:71" ht="21">
      <c r="BR23322" s="1" ph="1"/>
      <c r="BS23322" s="1" ph="1"/>
    </row>
    <row r="23323" spans="70:71" ht="21">
      <c r="BR23323" s="1" ph="1"/>
      <c r="BS23323" s="1" ph="1"/>
    </row>
    <row r="23325" spans="70:71" ht="21">
      <c r="BR23325" s="1" ph="1"/>
      <c r="BS23325" s="1" ph="1"/>
    </row>
    <row r="23326" spans="70:71" ht="21">
      <c r="BR23326" s="1" ph="1"/>
      <c r="BS23326" s="1" ph="1"/>
    </row>
    <row r="23328" spans="70:71" ht="21">
      <c r="BR23328" s="1" ph="1"/>
      <c r="BS23328" s="1" ph="1"/>
    </row>
    <row r="23329" spans="70:71" ht="21">
      <c r="BR23329" s="1" ph="1"/>
      <c r="BS23329" s="1" ph="1"/>
    </row>
    <row r="23331" spans="70:71" ht="21">
      <c r="BR23331" s="1" ph="1"/>
      <c r="BS23331" s="1" ph="1"/>
    </row>
    <row r="23332" spans="70:71" ht="21">
      <c r="BR23332" s="1" ph="1"/>
      <c r="BS23332" s="1" ph="1"/>
    </row>
    <row r="23335" spans="70:71" ht="21">
      <c r="BR23335" s="1" ph="1"/>
      <c r="BS23335" s="1" ph="1"/>
    </row>
    <row r="23336" spans="70:71" ht="21">
      <c r="BR23336" s="1" ph="1"/>
      <c r="BS23336" s="1" ph="1"/>
    </row>
    <row r="23338" spans="70:71" ht="21">
      <c r="BR23338" s="1" ph="1"/>
      <c r="BS23338" s="1" ph="1"/>
    </row>
    <row r="23339" spans="70:71" ht="21">
      <c r="BR23339" s="1" ph="1"/>
      <c r="BS23339" s="1" ph="1"/>
    </row>
    <row r="23341" spans="70:71" ht="21">
      <c r="BR23341" s="1" ph="1"/>
      <c r="BS23341" s="1" ph="1"/>
    </row>
    <row r="23342" spans="70:71" ht="21">
      <c r="BR23342" s="1" ph="1"/>
      <c r="BS23342" s="1" ph="1"/>
    </row>
    <row r="23345" spans="70:71" ht="21">
      <c r="BR23345" s="1" ph="1"/>
      <c r="BS23345" s="1" ph="1"/>
    </row>
    <row r="23347" spans="70:71" ht="21">
      <c r="BR23347" s="1" ph="1"/>
      <c r="BS23347" s="1" ph="1"/>
    </row>
    <row r="23348" spans="70:71" ht="21">
      <c r="BR23348" s="1" ph="1"/>
      <c r="BS23348" s="1" ph="1"/>
    </row>
    <row r="23350" spans="70:71" ht="21">
      <c r="BR23350" s="1" ph="1"/>
      <c r="BS23350" s="1" ph="1"/>
    </row>
    <row r="23351" spans="70:71" ht="21">
      <c r="BR23351" s="1" ph="1"/>
      <c r="BS23351" s="1" ph="1"/>
    </row>
    <row r="23353" spans="70:71" ht="21">
      <c r="BR23353" s="1" ph="1"/>
      <c r="BS23353" s="1" ph="1"/>
    </row>
    <row r="23354" spans="70:71" ht="21">
      <c r="BR23354" s="1" ph="1"/>
      <c r="BS23354" s="1" ph="1"/>
    </row>
    <row r="23356" spans="70:71" ht="21">
      <c r="BR23356" s="1" ph="1"/>
      <c r="BS23356" s="1" ph="1"/>
    </row>
    <row r="23357" spans="70:71" ht="21">
      <c r="BR23357" s="1" ph="1"/>
      <c r="BS23357" s="1" ph="1"/>
    </row>
    <row r="23359" spans="70:71" ht="21">
      <c r="BR23359" s="1" ph="1"/>
      <c r="BS23359" s="1" ph="1"/>
    </row>
    <row r="23360" spans="70:71" ht="21">
      <c r="BR23360" s="1" ph="1"/>
      <c r="BS23360" s="1" ph="1"/>
    </row>
    <row r="23363" spans="70:71" ht="21">
      <c r="BR23363" s="1" ph="1"/>
      <c r="BS23363" s="1" ph="1"/>
    </row>
    <row r="23364" spans="70:71" ht="21">
      <c r="BR23364" s="1" ph="1"/>
      <c r="BS23364" s="1" ph="1"/>
    </row>
    <row r="23366" spans="70:71" ht="21">
      <c r="BR23366" s="1" ph="1"/>
      <c r="BS23366" s="1" ph="1"/>
    </row>
    <row r="23367" spans="70:71" ht="21">
      <c r="BR23367" s="1" ph="1"/>
      <c r="BS23367" s="1" ph="1"/>
    </row>
    <row r="23369" spans="70:71" ht="21">
      <c r="BR23369" s="1" ph="1"/>
      <c r="BS23369" s="1" ph="1"/>
    </row>
    <row r="23370" spans="70:71" ht="21">
      <c r="BR23370" s="1" ph="1"/>
      <c r="BS23370" s="1" ph="1"/>
    </row>
    <row r="23371" spans="70:71" ht="21">
      <c r="BR23371" s="1" ph="1"/>
      <c r="BS23371" s="1" ph="1"/>
    </row>
    <row r="23372" spans="70:71" ht="21">
      <c r="BR23372" s="1" ph="1"/>
      <c r="BS23372" s="1" ph="1"/>
    </row>
    <row r="23377" spans="70:71" ht="21">
      <c r="BR23377" s="1" ph="1"/>
      <c r="BS23377" s="1" ph="1"/>
    </row>
    <row r="23379" spans="70:71" ht="21">
      <c r="BR23379" s="1" ph="1"/>
      <c r="BS23379" s="1" ph="1"/>
    </row>
    <row r="23380" spans="70:71" ht="21">
      <c r="BR23380" s="1" ph="1"/>
      <c r="BS23380" s="1" ph="1"/>
    </row>
    <row r="23382" spans="70:71" ht="21">
      <c r="BR23382" s="1" ph="1"/>
      <c r="BS23382" s="1" ph="1"/>
    </row>
    <row r="23383" spans="70:71" ht="21">
      <c r="BR23383" s="1" ph="1"/>
      <c r="BS23383" s="1" ph="1"/>
    </row>
    <row r="23385" spans="70:71" ht="21">
      <c r="BR23385" s="1" ph="1"/>
      <c r="BS23385" s="1" ph="1"/>
    </row>
    <row r="23386" spans="70:71" ht="21">
      <c r="BR23386" s="1" ph="1"/>
      <c r="BS23386" s="1" ph="1"/>
    </row>
    <row r="23388" spans="70:71" ht="21">
      <c r="BR23388" s="1" ph="1"/>
      <c r="BS23388" s="1" ph="1"/>
    </row>
    <row r="23389" spans="70:71" ht="21">
      <c r="BR23389" s="1" ph="1"/>
      <c r="BS23389" s="1" ph="1"/>
    </row>
    <row r="23391" spans="70:71" ht="21">
      <c r="BR23391" s="1" ph="1"/>
      <c r="BS23391" s="1" ph="1"/>
    </row>
    <row r="23392" spans="70:71" ht="21">
      <c r="BR23392" s="1" ph="1"/>
      <c r="BS23392" s="1" ph="1"/>
    </row>
    <row r="23395" spans="70:71" ht="21">
      <c r="BR23395" s="1" ph="1"/>
      <c r="BS23395" s="1" ph="1"/>
    </row>
    <row r="23396" spans="70:71" ht="21">
      <c r="BR23396" s="1" ph="1"/>
      <c r="BS23396" s="1" ph="1"/>
    </row>
    <row r="23398" spans="70:71" ht="21">
      <c r="BR23398" s="1" ph="1"/>
      <c r="BS23398" s="1" ph="1"/>
    </row>
    <row r="23399" spans="70:71" ht="21">
      <c r="BR23399" s="1" ph="1"/>
      <c r="BS23399" s="1" ph="1"/>
    </row>
    <row r="23401" spans="70:71" ht="21">
      <c r="BR23401" s="1" ph="1"/>
      <c r="BS23401" s="1" ph="1"/>
    </row>
    <row r="23402" spans="70:71" ht="21">
      <c r="BR23402" s="1" ph="1"/>
      <c r="BS23402" s="1" ph="1"/>
    </row>
    <row r="23405" spans="70:71" ht="21">
      <c r="BR23405" s="1" ph="1"/>
      <c r="BS23405" s="1" ph="1"/>
    </row>
    <row r="23407" spans="70:71" ht="21">
      <c r="BR23407" s="1" ph="1"/>
      <c r="BS23407" s="1" ph="1"/>
    </row>
    <row r="23408" spans="70:71" ht="21">
      <c r="BR23408" s="1" ph="1"/>
      <c r="BS23408" s="1" ph="1"/>
    </row>
    <row r="23410" spans="70:71" ht="21">
      <c r="BR23410" s="1" ph="1"/>
      <c r="BS23410" s="1" ph="1"/>
    </row>
    <row r="23411" spans="70:71" ht="21">
      <c r="BR23411" s="1" ph="1"/>
      <c r="BS23411" s="1" ph="1"/>
    </row>
    <row r="23413" spans="70:71" ht="21">
      <c r="BR23413" s="1" ph="1"/>
      <c r="BS23413" s="1" ph="1"/>
    </row>
    <row r="23414" spans="70:71" ht="21">
      <c r="BR23414" s="1" ph="1"/>
      <c r="BS23414" s="1" ph="1"/>
    </row>
    <row r="23416" spans="70:71" ht="21">
      <c r="BR23416" s="1" ph="1"/>
      <c r="BS23416" s="1" ph="1"/>
    </row>
    <row r="23417" spans="70:71" ht="21">
      <c r="BR23417" s="1" ph="1"/>
      <c r="BS23417" s="1" ph="1"/>
    </row>
    <row r="23419" spans="70:71" ht="21">
      <c r="BR23419" s="1" ph="1"/>
      <c r="BS23419" s="1" ph="1"/>
    </row>
    <row r="23420" spans="70:71" ht="21">
      <c r="BR23420" s="1" ph="1"/>
      <c r="BS23420" s="1" ph="1"/>
    </row>
    <row r="23423" spans="70:71" ht="21">
      <c r="BR23423" s="1" ph="1"/>
      <c r="BS23423" s="1" ph="1"/>
    </row>
    <row r="23424" spans="70:71" ht="21">
      <c r="BR23424" s="1" ph="1"/>
      <c r="BS23424" s="1" ph="1"/>
    </row>
    <row r="23426" spans="70:71" ht="21">
      <c r="BR23426" s="1" ph="1"/>
      <c r="BS23426" s="1" ph="1"/>
    </row>
    <row r="23427" spans="70:71" ht="21">
      <c r="BR23427" s="1" ph="1"/>
      <c r="BS23427" s="1" ph="1"/>
    </row>
    <row r="23429" spans="70:71" ht="21">
      <c r="BR23429" s="1" ph="1"/>
      <c r="BS23429" s="1" ph="1"/>
    </row>
    <row r="23430" spans="70:71" ht="21">
      <c r="BR23430" s="1" ph="1"/>
      <c r="BS23430" s="1" ph="1"/>
    </row>
    <row r="23431" spans="70:71" ht="21">
      <c r="BR23431" s="1" ph="1"/>
      <c r="BS23431" s="1" ph="1"/>
    </row>
    <row r="23432" spans="70:71" ht="21">
      <c r="BR23432" s="1" ph="1"/>
      <c r="BS23432" s="1" ph="1"/>
    </row>
    <row r="23434" spans="70:71" ht="21">
      <c r="BR23434" s="1" ph="1"/>
      <c r="BS23434" s="1" ph="1"/>
    </row>
    <row r="23435" spans="70:71" ht="21">
      <c r="BR23435" s="1" ph="1"/>
      <c r="BS23435" s="1" ph="1"/>
    </row>
    <row r="23436" spans="70:71" ht="21">
      <c r="BR23436" s="1" ph="1"/>
      <c r="BS23436" s="1" ph="1"/>
    </row>
    <row r="23437" spans="70:71" ht="21">
      <c r="BR23437" s="1" ph="1"/>
      <c r="BS23437" s="1" ph="1"/>
    </row>
    <row r="23439" spans="70:71" ht="21">
      <c r="BR23439" s="1" ph="1"/>
      <c r="BS23439" s="1" ph="1"/>
    </row>
    <row r="23440" spans="70:71" ht="21">
      <c r="BR23440" s="1" ph="1"/>
      <c r="BS23440" s="1" ph="1"/>
    </row>
    <row r="23441" spans="70:71" ht="21">
      <c r="BR23441" s="1" ph="1"/>
      <c r="BS23441" s="1" ph="1"/>
    </row>
    <row r="23442" spans="70:71" ht="21">
      <c r="BR23442" s="1" ph="1"/>
      <c r="BS23442" s="1" ph="1"/>
    </row>
    <row r="23444" spans="70:71" ht="21">
      <c r="BR23444" s="1" ph="1"/>
      <c r="BS23444" s="1" ph="1"/>
    </row>
    <row r="23446" spans="70:71" ht="21">
      <c r="BR23446" s="1" ph="1"/>
      <c r="BS23446" s="1" ph="1"/>
    </row>
    <row r="23447" spans="70:71" ht="21">
      <c r="BR23447" s="1" ph="1"/>
      <c r="BS23447" s="1" ph="1"/>
    </row>
    <row r="23449" spans="70:71" ht="21">
      <c r="BR23449" s="1" ph="1"/>
      <c r="BS23449" s="1" ph="1"/>
    </row>
    <row r="23450" spans="70:71" ht="21">
      <c r="BR23450" s="1" ph="1"/>
      <c r="BS23450" s="1" ph="1"/>
    </row>
    <row r="23452" spans="70:71" ht="21">
      <c r="BR23452" s="1" ph="1"/>
      <c r="BS23452" s="1" ph="1"/>
    </row>
    <row r="23453" spans="70:71" ht="21">
      <c r="BR23453" s="1" ph="1"/>
      <c r="BS23453" s="1" ph="1"/>
    </row>
    <row r="23455" spans="70:71" ht="21">
      <c r="BR23455" s="1" ph="1"/>
      <c r="BS23455" s="1" ph="1"/>
    </row>
    <row r="23456" spans="70:71" ht="21">
      <c r="BR23456" s="1" ph="1"/>
      <c r="BS23456" s="1" ph="1"/>
    </row>
    <row r="23458" spans="70:71" ht="21">
      <c r="BR23458" s="1" ph="1"/>
      <c r="BS23458" s="1" ph="1"/>
    </row>
    <row r="23459" spans="70:71" ht="21">
      <c r="BR23459" s="1" ph="1"/>
      <c r="BS23459" s="1" ph="1"/>
    </row>
    <row r="23462" spans="70:71" ht="21">
      <c r="BR23462" s="1" ph="1"/>
      <c r="BS23462" s="1" ph="1"/>
    </row>
    <row r="23463" spans="70:71" ht="21">
      <c r="BR23463" s="1" ph="1"/>
      <c r="BS23463" s="1" ph="1"/>
    </row>
    <row r="23465" spans="70:71" ht="21">
      <c r="BR23465" s="1" ph="1"/>
      <c r="BS23465" s="1" ph="1"/>
    </row>
    <row r="23466" spans="70:71" ht="21">
      <c r="BR23466" s="1" ph="1"/>
      <c r="BS23466" s="1" ph="1"/>
    </row>
    <row r="23468" spans="70:71" ht="21">
      <c r="BR23468" s="1" ph="1"/>
      <c r="BS23468" s="1" ph="1"/>
    </row>
    <row r="23469" spans="70:71" ht="21">
      <c r="BR23469" s="1" ph="1"/>
      <c r="BS23469" s="1" ph="1"/>
    </row>
    <row r="23472" spans="70:71" ht="21">
      <c r="BR23472" s="1" ph="1"/>
      <c r="BS23472" s="1" ph="1"/>
    </row>
    <row r="23474" spans="70:71" ht="21">
      <c r="BR23474" s="1" ph="1"/>
      <c r="BS23474" s="1" ph="1"/>
    </row>
    <row r="23475" spans="70:71" ht="21">
      <c r="BR23475" s="1" ph="1"/>
      <c r="BS23475" s="1" ph="1"/>
    </row>
    <row r="23477" spans="70:71" ht="21">
      <c r="BR23477" s="1" ph="1"/>
      <c r="BS23477" s="1" ph="1"/>
    </row>
    <row r="23478" spans="70:71" ht="21">
      <c r="BR23478" s="1" ph="1"/>
      <c r="BS23478" s="1" ph="1"/>
    </row>
    <row r="23480" spans="70:71" ht="21">
      <c r="BR23480" s="1" ph="1"/>
      <c r="BS23480" s="1" ph="1"/>
    </row>
    <row r="23481" spans="70:71" ht="21">
      <c r="BR23481" s="1" ph="1"/>
      <c r="BS23481" s="1" ph="1"/>
    </row>
    <row r="23483" spans="70:71" ht="21">
      <c r="BR23483" s="1" ph="1"/>
      <c r="BS23483" s="1" ph="1"/>
    </row>
    <row r="23484" spans="70:71" ht="21">
      <c r="BR23484" s="1" ph="1"/>
      <c r="BS23484" s="1" ph="1"/>
    </row>
    <row r="23486" spans="70:71" ht="21">
      <c r="BR23486" s="1" ph="1"/>
      <c r="BS23486" s="1" ph="1"/>
    </row>
    <row r="23487" spans="70:71" ht="21">
      <c r="BR23487" s="1" ph="1"/>
      <c r="BS23487" s="1" ph="1"/>
    </row>
    <row r="23490" spans="70:71" ht="21">
      <c r="BR23490" s="1" ph="1"/>
      <c r="BS23490" s="1" ph="1"/>
    </row>
    <row r="23491" spans="70:71" ht="21">
      <c r="BR23491" s="1" ph="1"/>
      <c r="BS23491" s="1" ph="1"/>
    </row>
    <row r="23493" spans="70:71" ht="21">
      <c r="BR23493" s="1" ph="1"/>
      <c r="BS23493" s="1" ph="1"/>
    </row>
    <row r="23494" spans="70:71" ht="21">
      <c r="BR23494" s="1" ph="1"/>
      <c r="BS23494" s="1" ph="1"/>
    </row>
    <row r="23496" spans="70:71" ht="21">
      <c r="BR23496" s="1" ph="1"/>
      <c r="BS23496" s="1" ph="1"/>
    </row>
    <row r="23497" spans="70:71" ht="21">
      <c r="BR23497" s="1" ph="1"/>
      <c r="BS23497" s="1" ph="1"/>
    </row>
    <row r="23498" spans="70:71" ht="21">
      <c r="BR23498" s="1" ph="1"/>
      <c r="BS23498" s="1" ph="1"/>
    </row>
    <row r="23499" spans="70:71" ht="21">
      <c r="BR23499" s="1" ph="1"/>
      <c r="BS23499" s="1" ph="1"/>
    </row>
    <row r="23504" spans="70:71" ht="21">
      <c r="BR23504" s="1" ph="1"/>
      <c r="BS23504" s="1" ph="1"/>
    </row>
    <row r="23506" spans="70:71" ht="21">
      <c r="BR23506" s="1" ph="1"/>
      <c r="BS23506" s="1" ph="1"/>
    </row>
    <row r="23507" spans="70:71" ht="21">
      <c r="BR23507" s="1" ph="1"/>
      <c r="BS23507" s="1" ph="1"/>
    </row>
    <row r="23509" spans="70:71" ht="21">
      <c r="BR23509" s="1" ph="1"/>
      <c r="BS23509" s="1" ph="1"/>
    </row>
    <row r="23510" spans="70:71" ht="21">
      <c r="BR23510" s="1" ph="1"/>
      <c r="BS23510" s="1" ph="1"/>
    </row>
    <row r="23512" spans="70:71" ht="21">
      <c r="BR23512" s="1" ph="1"/>
      <c r="BS23512" s="1" ph="1"/>
    </row>
    <row r="23513" spans="70:71" ht="21">
      <c r="BR23513" s="1" ph="1"/>
      <c r="BS23513" s="1" ph="1"/>
    </row>
    <row r="23515" spans="70:71" ht="21">
      <c r="BR23515" s="1" ph="1"/>
      <c r="BS23515" s="1" ph="1"/>
    </row>
    <row r="23516" spans="70:71" ht="21">
      <c r="BR23516" s="1" ph="1"/>
      <c r="BS23516" s="1" ph="1"/>
    </row>
    <row r="23518" spans="70:71" ht="21">
      <c r="BR23518" s="1" ph="1"/>
      <c r="BS23518" s="1" ph="1"/>
    </row>
    <row r="23519" spans="70:71" ht="21">
      <c r="BR23519" s="1" ph="1"/>
      <c r="BS23519" s="1" ph="1"/>
    </row>
    <row r="23522" spans="70:71" ht="21">
      <c r="BR23522" s="1" ph="1"/>
      <c r="BS23522" s="1" ph="1"/>
    </row>
    <row r="23523" spans="70:71" ht="21">
      <c r="BR23523" s="1" ph="1"/>
      <c r="BS23523" s="1" ph="1"/>
    </row>
    <row r="23525" spans="70:71" ht="21">
      <c r="BR23525" s="1" ph="1"/>
      <c r="BS23525" s="1" ph="1"/>
    </row>
    <row r="23526" spans="70:71" ht="21">
      <c r="BR23526" s="1" ph="1"/>
      <c r="BS23526" s="1" ph="1"/>
    </row>
    <row r="23528" spans="70:71" ht="21">
      <c r="BR23528" s="1" ph="1"/>
      <c r="BS23528" s="1" ph="1"/>
    </row>
    <row r="23529" spans="70:71" ht="21">
      <c r="BR23529" s="1" ph="1"/>
      <c r="BS23529" s="1" ph="1"/>
    </row>
    <row r="23532" spans="70:71" ht="21">
      <c r="BR23532" s="1" ph="1"/>
      <c r="BS23532" s="1" ph="1"/>
    </row>
    <row r="23534" spans="70:71" ht="21">
      <c r="BR23534" s="1" ph="1"/>
      <c r="BS23534" s="1" ph="1"/>
    </row>
    <row r="23535" spans="70:71" ht="21">
      <c r="BR23535" s="1" ph="1"/>
      <c r="BS23535" s="1" ph="1"/>
    </row>
    <row r="23537" spans="70:71" ht="21">
      <c r="BR23537" s="1" ph="1"/>
      <c r="BS23537" s="1" ph="1"/>
    </row>
    <row r="23538" spans="70:71" ht="21">
      <c r="BR23538" s="1" ph="1"/>
      <c r="BS23538" s="1" ph="1"/>
    </row>
    <row r="23540" spans="70:71" ht="21">
      <c r="BR23540" s="1" ph="1"/>
      <c r="BS23540" s="1" ph="1"/>
    </row>
    <row r="23541" spans="70:71" ht="21">
      <c r="BR23541" s="1" ph="1"/>
      <c r="BS23541" s="1" ph="1"/>
    </row>
    <row r="23543" spans="70:71" ht="21">
      <c r="BR23543" s="1" ph="1"/>
      <c r="BS23543" s="1" ph="1"/>
    </row>
    <row r="23544" spans="70:71" ht="21">
      <c r="BR23544" s="1" ph="1"/>
      <c r="BS23544" s="1" ph="1"/>
    </row>
    <row r="23546" spans="70:71" ht="21">
      <c r="BR23546" s="1" ph="1"/>
      <c r="BS23546" s="1" ph="1"/>
    </row>
    <row r="23547" spans="70:71" ht="21">
      <c r="BR23547" s="1" ph="1"/>
      <c r="BS23547" s="1" ph="1"/>
    </row>
    <row r="23550" spans="70:71" ht="21">
      <c r="BR23550" s="1" ph="1"/>
      <c r="BS23550" s="1" ph="1"/>
    </row>
    <row r="23551" spans="70:71" ht="21">
      <c r="BR23551" s="1" ph="1"/>
      <c r="BS23551" s="1" ph="1"/>
    </row>
    <row r="23553" spans="70:71" ht="21">
      <c r="BR23553" s="1" ph="1"/>
      <c r="BS23553" s="1" ph="1"/>
    </row>
    <row r="23554" spans="70:71" ht="21">
      <c r="BR23554" s="1" ph="1"/>
      <c r="BS23554" s="1" ph="1"/>
    </row>
    <row r="23556" spans="70:71" ht="21">
      <c r="BR23556" s="1" ph="1"/>
      <c r="BS23556" s="1" ph="1"/>
    </row>
    <row r="23557" spans="70:71" ht="21">
      <c r="BR23557" s="1" ph="1"/>
      <c r="BS23557" s="1" ph="1"/>
    </row>
    <row r="23558" spans="70:71" ht="21">
      <c r="BR23558" s="1" ph="1"/>
      <c r="BS23558" s="1" ph="1"/>
    </row>
    <row r="23559" spans="70:71" ht="21">
      <c r="BR23559" s="1" ph="1"/>
      <c r="BS23559" s="1" ph="1"/>
    </row>
    <row r="23561" spans="70:71" ht="21">
      <c r="BR23561" s="1" ph="1"/>
      <c r="BS23561" s="1" ph="1"/>
    </row>
    <row r="23562" spans="70:71" ht="21">
      <c r="BR23562" s="1" ph="1"/>
      <c r="BS23562" s="1" ph="1"/>
    </row>
    <row r="23563" spans="70:71" ht="21">
      <c r="BR23563" s="1" ph="1"/>
      <c r="BS23563" s="1" ph="1"/>
    </row>
    <row r="23564" spans="70:71" ht="21">
      <c r="BR23564" s="1" ph="1"/>
      <c r="BS23564" s="1" ph="1"/>
    </row>
    <row r="23566" spans="70:71" ht="21">
      <c r="BR23566" s="1" ph="1"/>
      <c r="BS23566" s="1" ph="1"/>
    </row>
    <row r="23567" spans="70:71" ht="21">
      <c r="BR23567" s="1" ph="1"/>
      <c r="BS23567" s="1" ph="1"/>
    </row>
    <row r="23568" spans="70:71" ht="21">
      <c r="BR23568" s="1" ph="1"/>
      <c r="BS23568" s="1" ph="1"/>
    </row>
    <row r="23580" spans="70:71" ht="21">
      <c r="BR23580" s="1" ph="1"/>
      <c r="BS23580" s="1" ph="1"/>
    </row>
    <row r="23596" spans="70:71" ht="21">
      <c r="BR23596" s="1" ph="1"/>
      <c r="BS23596" s="1" ph="1"/>
    </row>
    <row r="23611" spans="70:71" ht="21">
      <c r="BR23611" s="1" ph="1"/>
      <c r="BS23611" s="1" ph="1"/>
    </row>
    <row r="23627" spans="70:71" ht="21">
      <c r="BR23627" s="1" ph="1"/>
      <c r="BS23627" s="1" ph="1"/>
    </row>
    <row r="23632" spans="70:71" ht="21">
      <c r="BR23632" s="1" ph="1"/>
      <c r="BS23632" s="1" ph="1"/>
    </row>
    <row r="23637" spans="70:71" ht="21">
      <c r="BR23637" s="1" ph="1"/>
      <c r="BS23637" s="1" ph="1"/>
    </row>
    <row r="23642" spans="70:71" ht="21">
      <c r="BR23642" s="1" ph="1"/>
      <c r="BS23642" s="1" ph="1"/>
    </row>
    <row r="23647" spans="70:71" ht="21">
      <c r="BR23647" s="1" ph="1"/>
      <c r="BS23647" s="1" ph="1"/>
    </row>
    <row r="23652" spans="70:71" ht="21">
      <c r="BR23652" s="1" ph="1"/>
      <c r="BS23652" s="1" ph="1"/>
    </row>
    <row r="23657" spans="70:71" ht="21">
      <c r="BR23657" s="1" ph="1"/>
      <c r="BS23657" s="1" ph="1"/>
    </row>
    <row r="23659" spans="70:71" ht="21">
      <c r="BR23659" s="1" ph="1"/>
      <c r="BS23659" s="1" ph="1"/>
    </row>
    <row r="23660" spans="70:71" ht="21">
      <c r="BR23660" s="1" ph="1"/>
      <c r="BS23660" s="1" ph="1"/>
    </row>
    <row r="23662" spans="70:71" ht="21">
      <c r="BR23662" s="1" ph="1"/>
      <c r="BS23662" s="1" ph="1"/>
    </row>
    <row r="23663" spans="70:71" ht="21">
      <c r="BR23663" s="1" ph="1"/>
      <c r="BS23663" s="1" ph="1"/>
    </row>
    <row r="23665" spans="70:71" ht="21">
      <c r="BR23665" s="1" ph="1"/>
      <c r="BS23665" s="1" ph="1"/>
    </row>
    <row r="23666" spans="70:71" ht="21">
      <c r="BR23666" s="1" ph="1"/>
      <c r="BS23666" s="1" ph="1"/>
    </row>
    <row r="23668" spans="70:71" ht="21">
      <c r="BR23668" s="1" ph="1"/>
      <c r="BS23668" s="1" ph="1"/>
    </row>
    <row r="23669" spans="70:71" ht="21">
      <c r="BR23669" s="1" ph="1"/>
      <c r="BS23669" s="1" ph="1"/>
    </row>
    <row r="23671" spans="70:71" ht="21">
      <c r="BR23671" s="1" ph="1"/>
      <c r="BS23671" s="1" ph="1"/>
    </row>
    <row r="23672" spans="70:71" ht="21">
      <c r="BR23672" s="1" ph="1"/>
      <c r="BS23672" s="1" ph="1"/>
    </row>
    <row r="23675" spans="70:71" ht="21">
      <c r="BR23675" s="1" ph="1"/>
      <c r="BS23675" s="1" ph="1"/>
    </row>
    <row r="23676" spans="70:71" ht="21">
      <c r="BR23676" s="1" ph="1"/>
      <c r="BS23676" s="1" ph="1"/>
    </row>
    <row r="23678" spans="70:71" ht="21">
      <c r="BR23678" s="1" ph="1"/>
      <c r="BS23678" s="1" ph="1"/>
    </row>
    <row r="23679" spans="70:71" ht="21">
      <c r="BR23679" s="1" ph="1"/>
      <c r="BS23679" s="1" ph="1"/>
    </row>
    <row r="23681" spans="70:71" ht="21">
      <c r="BR23681" s="1" ph="1"/>
      <c r="BS23681" s="1" ph="1"/>
    </row>
    <row r="23682" spans="70:71" ht="21">
      <c r="BR23682" s="1" ph="1"/>
      <c r="BS23682" s="1" ph="1"/>
    </row>
    <row r="23687" spans="70:71" ht="21">
      <c r="BR23687" s="1" ph="1"/>
      <c r="BS23687" s="1" ph="1"/>
    </row>
    <row r="23689" spans="70:71" ht="21">
      <c r="BR23689" s="1" ph="1"/>
      <c r="BS23689" s="1" ph="1"/>
    </row>
    <row r="23690" spans="70:71" ht="21">
      <c r="BR23690" s="1" ph="1"/>
      <c r="BS23690" s="1" ph="1"/>
    </row>
    <row r="23692" spans="70:71" ht="21">
      <c r="BR23692" s="1" ph="1"/>
      <c r="BS23692" s="1" ph="1"/>
    </row>
    <row r="23693" spans="70:71" ht="21">
      <c r="BR23693" s="1" ph="1"/>
      <c r="BS23693" s="1" ph="1"/>
    </row>
    <row r="23695" spans="70:71" ht="21">
      <c r="BR23695" s="1" ph="1"/>
      <c r="BS23695" s="1" ph="1"/>
    </row>
    <row r="23696" spans="70:71" ht="21">
      <c r="BR23696" s="1" ph="1"/>
      <c r="BS23696" s="1" ph="1"/>
    </row>
    <row r="23698" spans="70:71" ht="21">
      <c r="BR23698" s="1" ph="1"/>
      <c r="BS23698" s="1" ph="1"/>
    </row>
    <row r="23699" spans="70:71" ht="21">
      <c r="BR23699" s="1" ph="1"/>
      <c r="BS23699" s="1" ph="1"/>
    </row>
    <row r="23701" spans="70:71" ht="21">
      <c r="BR23701" s="1" ph="1"/>
      <c r="BS23701" s="1" ph="1"/>
    </row>
    <row r="23702" spans="70:71" ht="21">
      <c r="BR23702" s="1" ph="1"/>
      <c r="BS23702" s="1" ph="1"/>
    </row>
    <row r="23705" spans="70:71" ht="21">
      <c r="BR23705" s="1" ph="1"/>
      <c r="BS23705" s="1" ph="1"/>
    </row>
    <row r="23706" spans="70:71" ht="21">
      <c r="BR23706" s="1" ph="1"/>
      <c r="BS23706" s="1" ph="1"/>
    </row>
    <row r="23708" spans="70:71" ht="21">
      <c r="BR23708" s="1" ph="1"/>
      <c r="BS23708" s="1" ph="1"/>
    </row>
    <row r="23709" spans="70:71" ht="21">
      <c r="BR23709" s="1" ph="1"/>
      <c r="BS23709" s="1" ph="1"/>
    </row>
    <row r="23711" spans="70:71" ht="21">
      <c r="BR23711" s="1" ph="1"/>
      <c r="BS23711" s="1" ph="1"/>
    </row>
    <row r="23712" spans="70:71" ht="21">
      <c r="BR23712" s="1" ph="1"/>
      <c r="BS23712" s="1" ph="1"/>
    </row>
    <row r="23715" spans="70:71" ht="21">
      <c r="BR23715" s="1" ph="1"/>
      <c r="BS23715" s="1" ph="1"/>
    </row>
    <row r="23716" spans="70:71" ht="21">
      <c r="BR23716" s="1" ph="1"/>
      <c r="BS23716" s="1" ph="1"/>
    </row>
    <row r="23718" spans="70:71" ht="21">
      <c r="BR23718" s="1" ph="1"/>
      <c r="BS23718" s="1" ph="1"/>
    </row>
    <row r="23719" spans="70:71" ht="21">
      <c r="BR23719" s="1" ph="1"/>
      <c r="BS23719" s="1" ph="1"/>
    </row>
    <row r="23721" spans="70:71" ht="21">
      <c r="BR23721" s="1" ph="1"/>
      <c r="BS23721" s="1" ph="1"/>
    </row>
    <row r="23722" spans="70:71" ht="21">
      <c r="BR23722" s="1" ph="1"/>
      <c r="BS23722" s="1" ph="1"/>
    </row>
    <row r="23727" spans="70:71" ht="21">
      <c r="BR23727" s="1" ph="1"/>
      <c r="BS23727" s="1" ph="1"/>
    </row>
    <row r="23729" spans="70:71" ht="21">
      <c r="BR23729" s="1" ph="1"/>
      <c r="BS23729" s="1" ph="1"/>
    </row>
    <row r="23730" spans="70:71" ht="21">
      <c r="BR23730" s="1" ph="1"/>
      <c r="BS23730" s="1" ph="1"/>
    </row>
    <row r="23732" spans="70:71" ht="21">
      <c r="BR23732" s="1" ph="1"/>
      <c r="BS23732" s="1" ph="1"/>
    </row>
    <row r="23733" spans="70:71" ht="21">
      <c r="BR23733" s="1" ph="1"/>
      <c r="BS23733" s="1" ph="1"/>
    </row>
    <row r="23735" spans="70:71" ht="21">
      <c r="BR23735" s="1" ph="1"/>
      <c r="BS23735" s="1" ph="1"/>
    </row>
    <row r="23736" spans="70:71" ht="21">
      <c r="BR23736" s="1" ph="1"/>
      <c r="BS23736" s="1" ph="1"/>
    </row>
    <row r="23738" spans="70:71" ht="21">
      <c r="BR23738" s="1" ph="1"/>
      <c r="BS23738" s="1" ph="1"/>
    </row>
    <row r="23739" spans="70:71" ht="21">
      <c r="BR23739" s="1" ph="1"/>
      <c r="BS23739" s="1" ph="1"/>
    </row>
    <row r="23741" spans="70:71" ht="21">
      <c r="BR23741" s="1" ph="1"/>
      <c r="BS23741" s="1" ph="1"/>
    </row>
    <row r="23742" spans="70:71" ht="21">
      <c r="BR23742" s="1" ph="1"/>
      <c r="BS23742" s="1" ph="1"/>
    </row>
    <row r="23745" spans="70:71" ht="21">
      <c r="BR23745" s="1" ph="1"/>
      <c r="BS23745" s="1" ph="1"/>
    </row>
    <row r="23746" spans="70:71" ht="21">
      <c r="BR23746" s="1" ph="1"/>
      <c r="BS23746" s="1" ph="1"/>
    </row>
    <row r="23748" spans="70:71" ht="21">
      <c r="BR23748" s="1" ph="1"/>
      <c r="BS23748" s="1" ph="1"/>
    </row>
    <row r="23749" spans="70:71" ht="21">
      <c r="BR23749" s="1" ph="1"/>
      <c r="BS23749" s="1" ph="1"/>
    </row>
    <row r="23751" spans="70:71" ht="21">
      <c r="BR23751" s="1" ph="1"/>
      <c r="BS23751" s="1" ph="1"/>
    </row>
    <row r="23752" spans="70:71" ht="21">
      <c r="BR23752" s="1" ph="1"/>
      <c r="BS23752" s="1" ph="1"/>
    </row>
    <row r="23755" spans="70:71" ht="21">
      <c r="BR23755" s="1" ph="1"/>
      <c r="BS23755" s="1" ph="1"/>
    </row>
    <row r="23757" spans="70:71" ht="21">
      <c r="BR23757" s="1" ph="1"/>
      <c r="BS23757" s="1" ph="1"/>
    </row>
    <row r="23758" spans="70:71" ht="21">
      <c r="BR23758" s="1" ph="1"/>
      <c r="BS23758" s="1" ph="1"/>
    </row>
    <row r="23760" spans="70:71" ht="21">
      <c r="BR23760" s="1" ph="1"/>
      <c r="BS23760" s="1" ph="1"/>
    </row>
    <row r="23761" spans="70:71" ht="21">
      <c r="BR23761" s="1" ph="1"/>
      <c r="BS23761" s="1" ph="1"/>
    </row>
    <row r="23763" spans="70:71" ht="21">
      <c r="BR23763" s="1" ph="1"/>
      <c r="BS23763" s="1" ph="1"/>
    </row>
    <row r="23764" spans="70:71" ht="21">
      <c r="BR23764" s="1" ph="1"/>
      <c r="BS23764" s="1" ph="1"/>
    </row>
    <row r="23766" spans="70:71" ht="21">
      <c r="BR23766" s="1" ph="1"/>
      <c r="BS23766" s="1" ph="1"/>
    </row>
    <row r="23767" spans="70:71" ht="21">
      <c r="BR23767" s="1" ph="1"/>
      <c r="BS23767" s="1" ph="1"/>
    </row>
    <row r="23769" spans="70:71" ht="21">
      <c r="BR23769" s="1" ph="1"/>
      <c r="BS23769" s="1" ph="1"/>
    </row>
    <row r="23770" spans="70:71" ht="21">
      <c r="BR23770" s="1" ph="1"/>
      <c r="BS23770" s="1" ph="1"/>
    </row>
    <row r="23773" spans="70:71" ht="21">
      <c r="BR23773" s="1" ph="1"/>
      <c r="BS23773" s="1" ph="1"/>
    </row>
    <row r="23774" spans="70:71" ht="21">
      <c r="BR23774" s="1" ph="1"/>
      <c r="BS23774" s="1" ph="1"/>
    </row>
    <row r="23776" spans="70:71" ht="21">
      <c r="BR23776" s="1" ph="1"/>
      <c r="BS23776" s="1" ph="1"/>
    </row>
    <row r="23777" spans="70:71" ht="21">
      <c r="BR23777" s="1" ph="1"/>
      <c r="BS23777" s="1" ph="1"/>
    </row>
    <row r="23779" spans="70:71" ht="21">
      <c r="BR23779" s="1" ph="1"/>
      <c r="BS23779" s="1" ph="1"/>
    </row>
    <row r="23780" spans="70:71" ht="21">
      <c r="BR23780" s="1" ph="1"/>
      <c r="BS23780" s="1" ph="1"/>
    </row>
    <row r="23781" spans="70:71" ht="21">
      <c r="BR23781" s="1" ph="1"/>
      <c r="BS23781" s="1" ph="1"/>
    </row>
    <row r="23782" spans="70:71" ht="21">
      <c r="BR23782" s="1" ph="1"/>
      <c r="BS23782" s="1" ph="1"/>
    </row>
    <row r="23787" spans="70:71" ht="21">
      <c r="BR23787" s="1" ph="1"/>
      <c r="BS23787" s="1" ph="1"/>
    </row>
    <row r="23789" spans="70:71" ht="21">
      <c r="BR23789" s="1" ph="1"/>
      <c r="BS23789" s="1" ph="1"/>
    </row>
    <row r="23790" spans="70:71" ht="21">
      <c r="BR23790" s="1" ph="1"/>
      <c r="BS23790" s="1" ph="1"/>
    </row>
    <row r="23792" spans="70:71" ht="21">
      <c r="BR23792" s="1" ph="1"/>
      <c r="BS23792" s="1" ph="1"/>
    </row>
    <row r="23793" spans="70:71" ht="21">
      <c r="BR23793" s="1" ph="1"/>
      <c r="BS23793" s="1" ph="1"/>
    </row>
    <row r="23795" spans="70:71" ht="21">
      <c r="BR23795" s="1" ph="1"/>
      <c r="BS23795" s="1" ph="1"/>
    </row>
    <row r="23796" spans="70:71" ht="21">
      <c r="BR23796" s="1" ph="1"/>
      <c r="BS23796" s="1" ph="1"/>
    </row>
    <row r="23798" spans="70:71" ht="21">
      <c r="BR23798" s="1" ph="1"/>
      <c r="BS23798" s="1" ph="1"/>
    </row>
    <row r="23799" spans="70:71" ht="21">
      <c r="BR23799" s="1" ph="1"/>
      <c r="BS23799" s="1" ph="1"/>
    </row>
    <row r="23801" spans="70:71" ht="21">
      <c r="BR23801" s="1" ph="1"/>
      <c r="BS23801" s="1" ph="1"/>
    </row>
    <row r="23802" spans="70:71" ht="21">
      <c r="BR23802" s="1" ph="1"/>
      <c r="BS23802" s="1" ph="1"/>
    </row>
    <row r="23805" spans="70:71" ht="21">
      <c r="BR23805" s="1" ph="1"/>
      <c r="BS23805" s="1" ph="1"/>
    </row>
    <row r="23806" spans="70:71" ht="21">
      <c r="BR23806" s="1" ph="1"/>
      <c r="BS23806" s="1" ph="1"/>
    </row>
    <row r="23808" spans="70:71" ht="21">
      <c r="BR23808" s="1" ph="1"/>
      <c r="BS23808" s="1" ph="1"/>
    </row>
    <row r="23809" spans="70:71" ht="21">
      <c r="BR23809" s="1" ph="1"/>
      <c r="BS23809" s="1" ph="1"/>
    </row>
    <row r="23811" spans="70:71" ht="21">
      <c r="BR23811" s="1" ph="1"/>
      <c r="BS23811" s="1" ph="1"/>
    </row>
    <row r="23812" spans="70:71" ht="21">
      <c r="BR23812" s="1" ph="1"/>
      <c r="BS23812" s="1" ph="1"/>
    </row>
    <row r="23815" spans="70:71" ht="21">
      <c r="BR23815" s="1" ph="1"/>
      <c r="BS23815" s="1" ph="1"/>
    </row>
    <row r="23817" spans="70:71" ht="21">
      <c r="BR23817" s="1" ph="1"/>
      <c r="BS23817" s="1" ph="1"/>
    </row>
    <row r="23818" spans="70:71" ht="21">
      <c r="BR23818" s="1" ph="1"/>
      <c r="BS23818" s="1" ph="1"/>
    </row>
    <row r="23820" spans="70:71" ht="21">
      <c r="BR23820" s="1" ph="1"/>
      <c r="BS23820" s="1" ph="1"/>
    </row>
    <row r="23821" spans="70:71" ht="21">
      <c r="BR23821" s="1" ph="1"/>
      <c r="BS23821" s="1" ph="1"/>
    </row>
    <row r="23823" spans="70:71" ht="21">
      <c r="BR23823" s="1" ph="1"/>
      <c r="BS23823" s="1" ph="1"/>
    </row>
    <row r="23824" spans="70:71" ht="21">
      <c r="BR23824" s="1" ph="1"/>
      <c r="BS23824" s="1" ph="1"/>
    </row>
    <row r="23826" spans="70:71" ht="21">
      <c r="BR23826" s="1" ph="1"/>
      <c r="BS23826" s="1" ph="1"/>
    </row>
    <row r="23827" spans="70:71" ht="21">
      <c r="BR23827" s="1" ph="1"/>
      <c r="BS23827" s="1" ph="1"/>
    </row>
    <row r="23829" spans="70:71" ht="21">
      <c r="BR23829" s="1" ph="1"/>
      <c r="BS23829" s="1" ph="1"/>
    </row>
    <row r="23830" spans="70:71" ht="21">
      <c r="BR23830" s="1" ph="1"/>
      <c r="BS23830" s="1" ph="1"/>
    </row>
    <row r="23833" spans="70:71" ht="21">
      <c r="BR23833" s="1" ph="1"/>
      <c r="BS23833" s="1" ph="1"/>
    </row>
    <row r="23834" spans="70:71" ht="21">
      <c r="BR23834" s="1" ph="1"/>
      <c r="BS23834" s="1" ph="1"/>
    </row>
    <row r="23836" spans="70:71" ht="21">
      <c r="BR23836" s="1" ph="1"/>
      <c r="BS23836" s="1" ph="1"/>
    </row>
    <row r="23837" spans="70:71" ht="21">
      <c r="BR23837" s="1" ph="1"/>
      <c r="BS23837" s="1" ph="1"/>
    </row>
    <row r="23839" spans="70:71" ht="21">
      <c r="BR23839" s="1" ph="1"/>
      <c r="BS23839" s="1" ph="1"/>
    </row>
    <row r="23840" spans="70:71" ht="21">
      <c r="BR23840" s="1" ph="1"/>
      <c r="BS23840" s="1" ph="1"/>
    </row>
    <row r="23841" spans="70:71" ht="21">
      <c r="BR23841" s="1" ph="1"/>
      <c r="BS23841" s="1" ph="1"/>
    </row>
    <row r="23842" spans="70:71" ht="21">
      <c r="BR23842" s="1" ph="1"/>
      <c r="BS23842" s="1" ph="1"/>
    </row>
    <row r="23844" spans="70:71" ht="21">
      <c r="BR23844" s="1" ph="1"/>
      <c r="BS23844" s="1" ph="1"/>
    </row>
    <row r="23845" spans="70:71" ht="21">
      <c r="BR23845" s="1" ph="1"/>
      <c r="BS23845" s="1" ph="1"/>
    </row>
    <row r="23846" spans="70:71" ht="21">
      <c r="BR23846" s="1" ph="1"/>
      <c r="BS23846" s="1" ph="1"/>
    </row>
    <row r="23847" spans="70:71" ht="21">
      <c r="BR23847" s="1" ph="1"/>
      <c r="BS23847" s="1" ph="1"/>
    </row>
    <row r="23849" spans="70:71" ht="21">
      <c r="BR23849" s="1" ph="1"/>
      <c r="BS23849" s="1" ph="1"/>
    </row>
    <row r="23850" spans="70:71" ht="21">
      <c r="BR23850" s="1" ph="1"/>
      <c r="BS23850" s="1" ph="1"/>
    </row>
    <row r="23851" spans="70:71" ht="21">
      <c r="BR23851" s="1" ph="1"/>
      <c r="BS23851" s="1" ph="1"/>
    </row>
    <row r="23853" spans="70:71" ht="21">
      <c r="BR23853" s="1" ph="1"/>
      <c r="BS23853" s="1" ph="1"/>
    </row>
    <row r="23854" spans="70:71" ht="21">
      <c r="BR23854" s="1" ph="1"/>
      <c r="BS23854" s="1" ph="1"/>
    </row>
    <row r="23856" spans="70:71" ht="21">
      <c r="BR23856" s="1" ph="1"/>
      <c r="BS23856" s="1" ph="1"/>
    </row>
    <row r="23857" spans="70:71" ht="21">
      <c r="BR23857" s="1" ph="1"/>
      <c r="BS23857" s="1" ph="1"/>
    </row>
    <row r="23859" spans="70:71" ht="21">
      <c r="BR23859" s="1" ph="1"/>
      <c r="BS23859" s="1" ph="1"/>
    </row>
    <row r="23860" spans="70:71" ht="21">
      <c r="BR23860" s="1" ph="1"/>
      <c r="BS23860" s="1" ph="1"/>
    </row>
    <row r="23862" spans="70:71" ht="21">
      <c r="BR23862" s="1" ph="1"/>
      <c r="BS23862" s="1" ph="1"/>
    </row>
    <row r="23863" spans="70:71" ht="21">
      <c r="BR23863" s="1" ph="1"/>
      <c r="BS23863" s="1" ph="1"/>
    </row>
    <row r="23866" spans="70:71" ht="21">
      <c r="BR23866" s="1" ph="1"/>
      <c r="BS23866" s="1" ph="1"/>
    </row>
    <row r="23867" spans="70:71" ht="21">
      <c r="BR23867" s="1" ph="1"/>
      <c r="BS23867" s="1" ph="1"/>
    </row>
    <row r="23869" spans="70:71" ht="21">
      <c r="BR23869" s="1" ph="1"/>
      <c r="BS23869" s="1" ph="1"/>
    </row>
    <row r="23870" spans="70:71" ht="21">
      <c r="BR23870" s="1" ph="1"/>
      <c r="BS23870" s="1" ph="1"/>
    </row>
    <row r="23872" spans="70:71" ht="21">
      <c r="BR23872" s="1" ph="1"/>
      <c r="BS23872" s="1" ph="1"/>
    </row>
    <row r="23873" spans="70:71" ht="21">
      <c r="BR23873" s="1" ph="1"/>
      <c r="BS23873" s="1" ph="1"/>
    </row>
    <row r="23874" spans="70:71" ht="21">
      <c r="BR23874" s="1" ph="1"/>
      <c r="BS23874" s="1" ph="1"/>
    </row>
    <row r="24003" spans="70:71" ht="21">
      <c r="BR24003" s="1" ph="1"/>
      <c r="BS24003" s="1" ph="1"/>
    </row>
    <row r="24019" spans="70:71" ht="21">
      <c r="BR24019" s="1" ph="1"/>
      <c r="BS24019" s="1" ph="1"/>
    </row>
    <row r="24035" spans="70:71" ht="21">
      <c r="BR24035" s="1" ph="1"/>
      <c r="BS24035" s="1" ph="1"/>
    </row>
    <row r="24051" spans="70:71" ht="21">
      <c r="BR24051" s="1" ph="1"/>
      <c r="BS24051" s="1" ph="1"/>
    </row>
    <row r="24067" spans="70:71" ht="21">
      <c r="BR24067" s="1" ph="1"/>
      <c r="BS24067" s="1" ph="1"/>
    </row>
    <row r="24083" spans="70:71" ht="21">
      <c r="BR24083" s="1" ph="1"/>
      <c r="BS24083" s="1" ph="1"/>
    </row>
    <row r="24098" spans="70:71" ht="21">
      <c r="BR24098" s="1" ph="1"/>
      <c r="BS24098" s="1" ph="1"/>
    </row>
    <row r="24114" spans="70:71" ht="21">
      <c r="BR24114" s="1" ph="1"/>
      <c r="BS24114" s="1" ph="1"/>
    </row>
    <row r="24119" spans="70:71" ht="21">
      <c r="BR24119" s="1" ph="1"/>
      <c r="BS24119" s="1" ph="1"/>
    </row>
    <row r="24124" spans="70:71" ht="21">
      <c r="BR24124" s="1" ph="1"/>
      <c r="BS24124" s="1" ph="1"/>
    </row>
    <row r="24129" spans="70:71" ht="21">
      <c r="BR24129" s="1" ph="1"/>
      <c r="BS24129" s="1" ph="1"/>
    </row>
    <row r="24134" spans="70:71" ht="21">
      <c r="BR24134" s="1" ph="1"/>
      <c r="BS24134" s="1" ph="1"/>
    </row>
    <row r="24139" spans="70:71" ht="21">
      <c r="BR24139" s="1" ph="1"/>
      <c r="BS24139" s="1" ph="1"/>
    </row>
    <row r="24144" spans="70:71" ht="21">
      <c r="BR24144" s="1" ph="1"/>
      <c r="BS24144" s="1" ph="1"/>
    </row>
    <row r="24146" spans="70:71" ht="21">
      <c r="BR24146" s="1" ph="1"/>
      <c r="BS24146" s="1" ph="1"/>
    </row>
    <row r="24147" spans="70:71" ht="21">
      <c r="BR24147" s="1" ph="1"/>
      <c r="BS24147" s="1" ph="1"/>
    </row>
    <row r="24149" spans="70:71" ht="21">
      <c r="BR24149" s="1" ph="1"/>
      <c r="BS24149" s="1" ph="1"/>
    </row>
    <row r="24150" spans="70:71" ht="21">
      <c r="BR24150" s="1" ph="1"/>
      <c r="BS24150" s="1" ph="1"/>
    </row>
    <row r="24152" spans="70:71" ht="21">
      <c r="BR24152" s="1" ph="1"/>
      <c r="BS24152" s="1" ph="1"/>
    </row>
    <row r="24153" spans="70:71" ht="21">
      <c r="BR24153" s="1" ph="1"/>
      <c r="BS24153" s="1" ph="1"/>
    </row>
    <row r="24155" spans="70:71" ht="21">
      <c r="BR24155" s="1" ph="1"/>
      <c r="BS24155" s="1" ph="1"/>
    </row>
    <row r="24156" spans="70:71" ht="21">
      <c r="BR24156" s="1" ph="1"/>
      <c r="BS24156" s="1" ph="1"/>
    </row>
    <row r="24158" spans="70:71" ht="21">
      <c r="BR24158" s="1" ph="1"/>
      <c r="BS24158" s="1" ph="1"/>
    </row>
    <row r="24159" spans="70:71" ht="21">
      <c r="BR24159" s="1" ph="1"/>
      <c r="BS24159" s="1" ph="1"/>
    </row>
    <row r="24162" spans="70:71" ht="21">
      <c r="BR24162" s="1" ph="1"/>
      <c r="BS24162" s="1" ph="1"/>
    </row>
    <row r="24163" spans="70:71" ht="21">
      <c r="BR24163" s="1" ph="1"/>
      <c r="BS24163" s="1" ph="1"/>
    </row>
    <row r="24165" spans="70:71" ht="21">
      <c r="BR24165" s="1" ph="1"/>
      <c r="BS24165" s="1" ph="1"/>
    </row>
    <row r="24166" spans="70:71" ht="21">
      <c r="BR24166" s="1" ph="1"/>
      <c r="BS24166" s="1" ph="1"/>
    </row>
    <row r="24168" spans="70:71" ht="21">
      <c r="BR24168" s="1" ph="1"/>
      <c r="BS24168" s="1" ph="1"/>
    </row>
    <row r="24169" spans="70:71" ht="21">
      <c r="BR24169" s="1" ph="1"/>
      <c r="BS24169" s="1" ph="1"/>
    </row>
    <row r="24174" spans="70:71" ht="21">
      <c r="BR24174" s="1" ph="1"/>
      <c r="BS24174" s="1" ph="1"/>
    </row>
    <row r="24176" spans="70:71" ht="21">
      <c r="BR24176" s="1" ph="1"/>
      <c r="BS24176" s="1" ph="1"/>
    </row>
    <row r="24177" spans="70:71" ht="21">
      <c r="BR24177" s="1" ph="1"/>
      <c r="BS24177" s="1" ph="1"/>
    </row>
    <row r="24179" spans="70:71" ht="21">
      <c r="BR24179" s="1" ph="1"/>
      <c r="BS24179" s="1" ph="1"/>
    </row>
    <row r="24180" spans="70:71" ht="21">
      <c r="BR24180" s="1" ph="1"/>
      <c r="BS24180" s="1" ph="1"/>
    </row>
    <row r="24182" spans="70:71" ht="21">
      <c r="BR24182" s="1" ph="1"/>
      <c r="BS24182" s="1" ph="1"/>
    </row>
    <row r="24183" spans="70:71" ht="21">
      <c r="BR24183" s="1" ph="1"/>
      <c r="BS24183" s="1" ph="1"/>
    </row>
    <row r="24185" spans="70:71" ht="21">
      <c r="BR24185" s="1" ph="1"/>
      <c r="BS24185" s="1" ph="1"/>
    </row>
    <row r="24186" spans="70:71" ht="21">
      <c r="BR24186" s="1" ph="1"/>
      <c r="BS24186" s="1" ph="1"/>
    </row>
    <row r="24188" spans="70:71" ht="21">
      <c r="BR24188" s="1" ph="1"/>
      <c r="BS24188" s="1" ph="1"/>
    </row>
    <row r="24189" spans="70:71" ht="21">
      <c r="BR24189" s="1" ph="1"/>
      <c r="BS24189" s="1" ph="1"/>
    </row>
    <row r="24192" spans="70:71" ht="21">
      <c r="BR24192" s="1" ph="1"/>
      <c r="BS24192" s="1" ph="1"/>
    </row>
    <row r="24193" spans="70:71" ht="21">
      <c r="BR24193" s="1" ph="1"/>
      <c r="BS24193" s="1" ph="1"/>
    </row>
    <row r="24195" spans="70:71" ht="21">
      <c r="BR24195" s="1" ph="1"/>
      <c r="BS24195" s="1" ph="1"/>
    </row>
    <row r="24196" spans="70:71" ht="21">
      <c r="BR24196" s="1" ph="1"/>
      <c r="BS24196" s="1" ph="1"/>
    </row>
    <row r="24198" spans="70:71" ht="21">
      <c r="BR24198" s="1" ph="1"/>
      <c r="BS24198" s="1" ph="1"/>
    </row>
    <row r="24199" spans="70:71" ht="21">
      <c r="BR24199" s="1" ph="1"/>
      <c r="BS24199" s="1" ph="1"/>
    </row>
    <row r="24202" spans="70:71" ht="21">
      <c r="BR24202" s="1" ph="1"/>
      <c r="BS24202" s="1" ph="1"/>
    </row>
    <row r="24203" spans="70:71" ht="21">
      <c r="BR24203" s="1" ph="1"/>
      <c r="BS24203" s="1" ph="1"/>
    </row>
    <row r="24205" spans="70:71" ht="21">
      <c r="BR24205" s="1" ph="1"/>
      <c r="BS24205" s="1" ph="1"/>
    </row>
    <row r="24206" spans="70:71" ht="21">
      <c r="BR24206" s="1" ph="1"/>
      <c r="BS24206" s="1" ph="1"/>
    </row>
    <row r="24208" spans="70:71" ht="21">
      <c r="BR24208" s="1" ph="1"/>
      <c r="BS24208" s="1" ph="1"/>
    </row>
    <row r="24209" spans="70:71" ht="21">
      <c r="BR24209" s="1" ph="1"/>
      <c r="BS24209" s="1" ph="1"/>
    </row>
    <row r="24214" spans="70:71" ht="21">
      <c r="BR24214" s="1" ph="1"/>
      <c r="BS24214" s="1" ph="1"/>
    </row>
    <row r="24216" spans="70:71" ht="21">
      <c r="BR24216" s="1" ph="1"/>
      <c r="BS24216" s="1" ph="1"/>
    </row>
    <row r="24217" spans="70:71" ht="21">
      <c r="BR24217" s="1" ph="1"/>
      <c r="BS24217" s="1" ph="1"/>
    </row>
    <row r="24219" spans="70:71" ht="21">
      <c r="BR24219" s="1" ph="1"/>
      <c r="BS24219" s="1" ph="1"/>
    </row>
    <row r="24220" spans="70:71" ht="21">
      <c r="BR24220" s="1" ph="1"/>
      <c r="BS24220" s="1" ph="1"/>
    </row>
    <row r="24222" spans="70:71" ht="21">
      <c r="BR24222" s="1" ph="1"/>
      <c r="BS24222" s="1" ph="1"/>
    </row>
    <row r="24223" spans="70:71" ht="21">
      <c r="BR24223" s="1" ph="1"/>
      <c r="BS24223" s="1" ph="1"/>
    </row>
    <row r="24225" spans="70:71" ht="21">
      <c r="BR24225" s="1" ph="1"/>
      <c r="BS24225" s="1" ph="1"/>
    </row>
    <row r="24226" spans="70:71" ht="21">
      <c r="BR24226" s="1" ph="1"/>
      <c r="BS24226" s="1" ph="1"/>
    </row>
    <row r="24228" spans="70:71" ht="21">
      <c r="BR24228" s="1" ph="1"/>
      <c r="BS24228" s="1" ph="1"/>
    </row>
    <row r="24229" spans="70:71" ht="21">
      <c r="BR24229" s="1" ph="1"/>
      <c r="BS24229" s="1" ph="1"/>
    </row>
    <row r="24232" spans="70:71" ht="21">
      <c r="BR24232" s="1" ph="1"/>
      <c r="BS24232" s="1" ph="1"/>
    </row>
    <row r="24233" spans="70:71" ht="21">
      <c r="BR24233" s="1" ph="1"/>
      <c r="BS24233" s="1" ph="1"/>
    </row>
    <row r="24235" spans="70:71" ht="21">
      <c r="BR24235" s="1" ph="1"/>
      <c r="BS24235" s="1" ph="1"/>
    </row>
    <row r="24236" spans="70:71" ht="21">
      <c r="BR24236" s="1" ph="1"/>
      <c r="BS24236" s="1" ph="1"/>
    </row>
    <row r="24238" spans="70:71" ht="21">
      <c r="BR24238" s="1" ph="1"/>
      <c r="BS24238" s="1" ph="1"/>
    </row>
    <row r="24239" spans="70:71" ht="21">
      <c r="BR24239" s="1" ph="1"/>
      <c r="BS24239" s="1" ph="1"/>
    </row>
    <row r="24242" spans="70:71" ht="21">
      <c r="BR24242" s="1" ph="1"/>
      <c r="BS24242" s="1" ph="1"/>
    </row>
    <row r="24244" spans="70:71" ht="21">
      <c r="BR24244" s="1" ph="1"/>
      <c r="BS24244" s="1" ph="1"/>
    </row>
    <row r="24245" spans="70:71" ht="21">
      <c r="BR24245" s="1" ph="1"/>
      <c r="BS24245" s="1" ph="1"/>
    </row>
    <row r="24247" spans="70:71" ht="21">
      <c r="BR24247" s="1" ph="1"/>
      <c r="BS24247" s="1" ph="1"/>
    </row>
    <row r="24248" spans="70:71" ht="21">
      <c r="BR24248" s="1" ph="1"/>
      <c r="BS24248" s="1" ph="1"/>
    </row>
    <row r="24250" spans="70:71" ht="21">
      <c r="BR24250" s="1" ph="1"/>
      <c r="BS24250" s="1" ph="1"/>
    </row>
    <row r="24251" spans="70:71" ht="21">
      <c r="BR24251" s="1" ph="1"/>
      <c r="BS24251" s="1" ph="1"/>
    </row>
    <row r="24253" spans="70:71" ht="21">
      <c r="BR24253" s="1" ph="1"/>
      <c r="BS24253" s="1" ph="1"/>
    </row>
    <row r="24254" spans="70:71" ht="21">
      <c r="BR24254" s="1" ph="1"/>
      <c r="BS24254" s="1" ph="1"/>
    </row>
    <row r="24256" spans="70:71" ht="21">
      <c r="BR24256" s="1" ph="1"/>
      <c r="BS24256" s="1" ph="1"/>
    </row>
    <row r="24257" spans="70:71" ht="21">
      <c r="BR24257" s="1" ph="1"/>
      <c r="BS24257" s="1" ph="1"/>
    </row>
    <row r="24260" spans="70:71" ht="21">
      <c r="BR24260" s="1" ph="1"/>
      <c r="BS24260" s="1" ph="1"/>
    </row>
    <row r="24261" spans="70:71" ht="21">
      <c r="BR24261" s="1" ph="1"/>
      <c r="BS24261" s="1" ph="1"/>
    </row>
    <row r="24263" spans="70:71" ht="21">
      <c r="BR24263" s="1" ph="1"/>
      <c r="BS24263" s="1" ph="1"/>
    </row>
    <row r="24264" spans="70:71" ht="21">
      <c r="BR24264" s="1" ph="1"/>
      <c r="BS24264" s="1" ph="1"/>
    </row>
    <row r="24266" spans="70:71" ht="21">
      <c r="BR24266" s="1" ph="1"/>
      <c r="BS24266" s="1" ph="1"/>
    </row>
    <row r="24267" spans="70:71" ht="21">
      <c r="BR24267" s="1" ph="1"/>
      <c r="BS24267" s="1" ph="1"/>
    </row>
    <row r="24268" spans="70:71" ht="21">
      <c r="BR24268" s="1" ph="1"/>
      <c r="BS24268" s="1" ph="1"/>
    </row>
    <row r="24269" spans="70:71" ht="21">
      <c r="BR24269" s="1" ph="1"/>
      <c r="BS24269" s="1" ph="1"/>
    </row>
    <row r="24274" spans="70:71" ht="21">
      <c r="BR24274" s="1" ph="1"/>
      <c r="BS24274" s="1" ph="1"/>
    </row>
    <row r="24276" spans="70:71" ht="21">
      <c r="BR24276" s="1" ph="1"/>
      <c r="BS24276" s="1" ph="1"/>
    </row>
    <row r="24277" spans="70:71" ht="21">
      <c r="BR24277" s="1" ph="1"/>
      <c r="BS24277" s="1" ph="1"/>
    </row>
    <row r="24279" spans="70:71" ht="21">
      <c r="BR24279" s="1" ph="1"/>
      <c r="BS24279" s="1" ph="1"/>
    </row>
    <row r="24280" spans="70:71" ht="21">
      <c r="BR24280" s="1" ph="1"/>
      <c r="BS24280" s="1" ph="1"/>
    </row>
    <row r="24282" spans="70:71" ht="21">
      <c r="BR24282" s="1" ph="1"/>
      <c r="BS24282" s="1" ph="1"/>
    </row>
    <row r="24283" spans="70:71" ht="21">
      <c r="BR24283" s="1" ph="1"/>
      <c r="BS24283" s="1" ph="1"/>
    </row>
    <row r="24285" spans="70:71" ht="21">
      <c r="BR24285" s="1" ph="1"/>
      <c r="BS24285" s="1" ph="1"/>
    </row>
    <row r="24286" spans="70:71" ht="21">
      <c r="BR24286" s="1" ph="1"/>
      <c r="BS24286" s="1" ph="1"/>
    </row>
    <row r="24288" spans="70:71" ht="21">
      <c r="BR24288" s="1" ph="1"/>
      <c r="BS24288" s="1" ph="1"/>
    </row>
    <row r="24289" spans="70:71" ht="21">
      <c r="BR24289" s="1" ph="1"/>
      <c r="BS24289" s="1" ph="1"/>
    </row>
    <row r="24292" spans="70:71" ht="21">
      <c r="BR24292" s="1" ph="1"/>
      <c r="BS24292" s="1" ph="1"/>
    </row>
    <row r="24293" spans="70:71" ht="21">
      <c r="BR24293" s="1" ph="1"/>
      <c r="BS24293" s="1" ph="1"/>
    </row>
    <row r="24295" spans="70:71" ht="21">
      <c r="BR24295" s="1" ph="1"/>
      <c r="BS24295" s="1" ph="1"/>
    </row>
    <row r="24296" spans="70:71" ht="21">
      <c r="BR24296" s="1" ph="1"/>
      <c r="BS24296" s="1" ph="1"/>
    </row>
    <row r="24298" spans="70:71" ht="21">
      <c r="BR24298" s="1" ph="1"/>
      <c r="BS24298" s="1" ph="1"/>
    </row>
    <row r="24299" spans="70:71" ht="21">
      <c r="BR24299" s="1" ph="1"/>
      <c r="BS24299" s="1" ph="1"/>
    </row>
    <row r="24302" spans="70:71" ht="21">
      <c r="BR24302" s="1" ph="1"/>
      <c r="BS24302" s="1" ph="1"/>
    </row>
    <row r="24304" spans="70:71" ht="21">
      <c r="BR24304" s="1" ph="1"/>
      <c r="BS24304" s="1" ph="1"/>
    </row>
    <row r="24305" spans="70:71" ht="21">
      <c r="BR24305" s="1" ph="1"/>
      <c r="BS24305" s="1" ph="1"/>
    </row>
    <row r="24307" spans="70:71" ht="21">
      <c r="BR24307" s="1" ph="1"/>
      <c r="BS24307" s="1" ph="1"/>
    </row>
    <row r="24308" spans="70:71" ht="21">
      <c r="BR24308" s="1" ph="1"/>
      <c r="BS24308" s="1" ph="1"/>
    </row>
    <row r="24310" spans="70:71" ht="21">
      <c r="BR24310" s="1" ph="1"/>
      <c r="BS24310" s="1" ph="1"/>
    </row>
    <row r="24311" spans="70:71" ht="21">
      <c r="BR24311" s="1" ph="1"/>
      <c r="BS24311" s="1" ph="1"/>
    </row>
    <row r="24313" spans="70:71" ht="21">
      <c r="BR24313" s="1" ph="1"/>
      <c r="BS24313" s="1" ph="1"/>
    </row>
    <row r="24314" spans="70:71" ht="21">
      <c r="BR24314" s="1" ph="1"/>
      <c r="BS24314" s="1" ph="1"/>
    </row>
    <row r="24316" spans="70:71" ht="21">
      <c r="BR24316" s="1" ph="1"/>
      <c r="BS24316" s="1" ph="1"/>
    </row>
    <row r="24317" spans="70:71" ht="21">
      <c r="BR24317" s="1" ph="1"/>
      <c r="BS24317" s="1" ph="1"/>
    </row>
    <row r="24320" spans="70:71" ht="21">
      <c r="BR24320" s="1" ph="1"/>
      <c r="BS24320" s="1" ph="1"/>
    </row>
    <row r="24321" spans="70:71" ht="21">
      <c r="BR24321" s="1" ph="1"/>
      <c r="BS24321" s="1" ph="1"/>
    </row>
    <row r="24323" spans="70:71" ht="21">
      <c r="BR24323" s="1" ph="1"/>
      <c r="BS24323" s="1" ph="1"/>
    </row>
    <row r="24324" spans="70:71" ht="21">
      <c r="BR24324" s="1" ph="1"/>
      <c r="BS24324" s="1" ph="1"/>
    </row>
    <row r="24326" spans="70:71" ht="21">
      <c r="BR24326" s="1" ph="1"/>
      <c r="BS24326" s="1" ph="1"/>
    </row>
    <row r="24327" spans="70:71" ht="21">
      <c r="BR24327" s="1" ph="1"/>
      <c r="BS24327" s="1" ph="1"/>
    </row>
    <row r="24328" spans="70:71" ht="21">
      <c r="BR24328" s="1" ph="1"/>
      <c r="BS24328" s="1" ph="1"/>
    </row>
    <row r="24329" spans="70:71" ht="21">
      <c r="BR24329" s="1" ph="1"/>
      <c r="BS24329" s="1" ph="1"/>
    </row>
    <row r="24331" spans="70:71" ht="21">
      <c r="BR24331" s="1" ph="1"/>
      <c r="BS24331" s="1" ph="1"/>
    </row>
    <row r="24332" spans="70:71" ht="21">
      <c r="BR24332" s="1" ph="1"/>
      <c r="BS24332" s="1" ph="1"/>
    </row>
    <row r="24333" spans="70:71" ht="21">
      <c r="BR24333" s="1" ph="1"/>
      <c r="BS24333" s="1" ph="1"/>
    </row>
    <row r="24334" spans="70:71" ht="21">
      <c r="BR24334" s="1" ph="1"/>
      <c r="BS24334" s="1" ph="1"/>
    </row>
    <row r="24336" spans="70:71" ht="21">
      <c r="BR24336" s="1" ph="1"/>
      <c r="BS24336" s="1" ph="1"/>
    </row>
    <row r="24337" spans="70:71" ht="21">
      <c r="BR24337" s="1" ph="1"/>
      <c r="BS24337" s="1" ph="1"/>
    </row>
    <row r="24338" spans="70:71" ht="21">
      <c r="BR24338" s="1" ph="1"/>
      <c r="BS24338" s="1" ph="1"/>
    </row>
    <row r="24339" spans="70:71" ht="21">
      <c r="BR24339" s="1" ph="1"/>
      <c r="BS24339" s="1" ph="1"/>
    </row>
    <row r="24340" spans="70:71" ht="21">
      <c r="BR24340" s="1" ph="1"/>
      <c r="BS24340" s="1" ph="1"/>
    </row>
    <row r="24341" spans="70:71" ht="21">
      <c r="BR24341" s="1" ph="1"/>
      <c r="BS24341" s="1" ph="1"/>
    </row>
    <row r="24343" spans="70:71" ht="21">
      <c r="BR24343" s="1" ph="1"/>
      <c r="BS24343" s="1" ph="1"/>
    </row>
    <row r="24344" spans="70:71" ht="21">
      <c r="BR24344" s="1" ph="1"/>
      <c r="BS24344" s="1" ph="1"/>
    </row>
    <row r="24345" spans="70:71" ht="21">
      <c r="BR24345" s="1" ph="1"/>
      <c r="BS24345" s="1" ph="1"/>
    </row>
    <row r="24357" spans="70:71" ht="21">
      <c r="BR24357" s="1" ph="1"/>
      <c r="BS24357" s="1" ph="1"/>
    </row>
    <row r="24373" spans="70:71" ht="21">
      <c r="BR24373" s="1" ph="1"/>
      <c r="BS24373" s="1" ph="1"/>
    </row>
    <row r="24388" spans="70:71" ht="21">
      <c r="BR24388" s="1" ph="1"/>
      <c r="BS24388" s="1" ph="1"/>
    </row>
    <row r="24404" spans="70:71" ht="21">
      <c r="BR24404" s="1" ph="1"/>
      <c r="BS24404" s="1" ph="1"/>
    </row>
    <row r="24409" spans="70:71" ht="21">
      <c r="BR24409" s="1" ph="1"/>
      <c r="BS24409" s="1" ph="1"/>
    </row>
    <row r="24414" spans="70:71" ht="21">
      <c r="BR24414" s="1" ph="1"/>
      <c r="BS24414" s="1" ph="1"/>
    </row>
    <row r="24419" spans="70:71" ht="21">
      <c r="BR24419" s="1" ph="1"/>
      <c r="BS24419" s="1" ph="1"/>
    </row>
    <row r="24424" spans="70:71" ht="21">
      <c r="BR24424" s="1" ph="1"/>
      <c r="BS24424" s="1" ph="1"/>
    </row>
    <row r="24429" spans="70:71" ht="21">
      <c r="BR24429" s="1" ph="1"/>
      <c r="BS24429" s="1" ph="1"/>
    </row>
    <row r="24434" spans="70:71" ht="21">
      <c r="BR24434" s="1" ph="1"/>
      <c r="BS24434" s="1" ph="1"/>
    </row>
    <row r="24436" spans="70:71" ht="21">
      <c r="BR24436" s="1" ph="1"/>
      <c r="BS24436" s="1" ph="1"/>
    </row>
    <row r="24437" spans="70:71" ht="21">
      <c r="BR24437" s="1" ph="1"/>
      <c r="BS24437" s="1" ph="1"/>
    </row>
    <row r="24439" spans="70:71" ht="21">
      <c r="BR24439" s="1" ph="1"/>
      <c r="BS24439" s="1" ph="1"/>
    </row>
    <row r="24440" spans="70:71" ht="21">
      <c r="BR24440" s="1" ph="1"/>
      <c r="BS24440" s="1" ph="1"/>
    </row>
    <row r="24442" spans="70:71" ht="21">
      <c r="BR24442" s="1" ph="1"/>
      <c r="BS24442" s="1" ph="1"/>
    </row>
    <row r="24443" spans="70:71" ht="21">
      <c r="BR24443" s="1" ph="1"/>
      <c r="BS24443" s="1" ph="1"/>
    </row>
    <row r="24445" spans="70:71" ht="21">
      <c r="BR24445" s="1" ph="1"/>
      <c r="BS24445" s="1" ph="1"/>
    </row>
    <row r="24446" spans="70:71" ht="21">
      <c r="BR24446" s="1" ph="1"/>
      <c r="BS24446" s="1" ph="1"/>
    </row>
    <row r="24448" spans="70:71" ht="21">
      <c r="BR24448" s="1" ph="1"/>
      <c r="BS24448" s="1" ph="1"/>
    </row>
    <row r="24449" spans="70:71" ht="21">
      <c r="BR24449" s="1" ph="1"/>
      <c r="BS24449" s="1" ph="1"/>
    </row>
    <row r="24452" spans="70:71" ht="21">
      <c r="BR24452" s="1" ph="1"/>
      <c r="BS24452" s="1" ph="1"/>
    </row>
    <row r="24453" spans="70:71" ht="21">
      <c r="BR24453" s="1" ph="1"/>
      <c r="BS24453" s="1" ph="1"/>
    </row>
    <row r="24455" spans="70:71" ht="21">
      <c r="BR24455" s="1" ph="1"/>
      <c r="BS24455" s="1" ph="1"/>
    </row>
    <row r="24456" spans="70:71" ht="21">
      <c r="BR24456" s="1" ph="1"/>
      <c r="BS24456" s="1" ph="1"/>
    </row>
    <row r="24458" spans="70:71" ht="21">
      <c r="BR24458" s="1" ph="1"/>
      <c r="BS24458" s="1" ph="1"/>
    </row>
    <row r="24459" spans="70:71" ht="21">
      <c r="BR24459" s="1" ph="1"/>
      <c r="BS24459" s="1" ph="1"/>
    </row>
    <row r="24464" spans="70:71" ht="21">
      <c r="BR24464" s="1" ph="1"/>
      <c r="BS24464" s="1" ph="1"/>
    </row>
    <row r="24466" spans="70:71" ht="21">
      <c r="BR24466" s="1" ph="1"/>
      <c r="BS24466" s="1" ph="1"/>
    </row>
    <row r="24467" spans="70:71" ht="21">
      <c r="BR24467" s="1" ph="1"/>
      <c r="BS24467" s="1" ph="1"/>
    </row>
    <row r="24469" spans="70:71" ht="21">
      <c r="BR24469" s="1" ph="1"/>
      <c r="BS24469" s="1" ph="1"/>
    </row>
    <row r="24470" spans="70:71" ht="21">
      <c r="BR24470" s="1" ph="1"/>
      <c r="BS24470" s="1" ph="1"/>
    </row>
    <row r="24472" spans="70:71" ht="21">
      <c r="BR24472" s="1" ph="1"/>
      <c r="BS24472" s="1" ph="1"/>
    </row>
    <row r="24473" spans="70:71" ht="21">
      <c r="BR24473" s="1" ph="1"/>
      <c r="BS24473" s="1" ph="1"/>
    </row>
    <row r="24475" spans="70:71" ht="21">
      <c r="BR24475" s="1" ph="1"/>
      <c r="BS24475" s="1" ph="1"/>
    </row>
    <row r="24476" spans="70:71" ht="21">
      <c r="BR24476" s="1" ph="1"/>
      <c r="BS24476" s="1" ph="1"/>
    </row>
    <row r="24478" spans="70:71" ht="21">
      <c r="BR24478" s="1" ph="1"/>
      <c r="BS24478" s="1" ph="1"/>
    </row>
    <row r="24479" spans="70:71" ht="21">
      <c r="BR24479" s="1" ph="1"/>
      <c r="BS24479" s="1" ph="1"/>
    </row>
    <row r="24482" spans="70:71" ht="21">
      <c r="BR24482" s="1" ph="1"/>
      <c r="BS24482" s="1" ph="1"/>
    </row>
    <row r="24483" spans="70:71" ht="21">
      <c r="BR24483" s="1" ph="1"/>
      <c r="BS24483" s="1" ph="1"/>
    </row>
    <row r="24485" spans="70:71" ht="21">
      <c r="BR24485" s="1" ph="1"/>
      <c r="BS24485" s="1" ph="1"/>
    </row>
    <row r="24486" spans="70:71" ht="21">
      <c r="BR24486" s="1" ph="1"/>
      <c r="BS24486" s="1" ph="1"/>
    </row>
    <row r="24488" spans="70:71" ht="21">
      <c r="BR24488" s="1" ph="1"/>
      <c r="BS24488" s="1" ph="1"/>
    </row>
    <row r="24489" spans="70:71" ht="21">
      <c r="BR24489" s="1" ph="1"/>
      <c r="BS24489" s="1" ph="1"/>
    </row>
    <row r="24492" spans="70:71" ht="21">
      <c r="BR24492" s="1" ph="1"/>
      <c r="BS24492" s="1" ph="1"/>
    </row>
    <row r="24493" spans="70:71" ht="21">
      <c r="BR24493" s="1" ph="1"/>
      <c r="BS24493" s="1" ph="1"/>
    </row>
    <row r="24495" spans="70:71" ht="21">
      <c r="BR24495" s="1" ph="1"/>
      <c r="BS24495" s="1" ph="1"/>
    </row>
    <row r="24496" spans="70:71" ht="21">
      <c r="BR24496" s="1" ph="1"/>
      <c r="BS24496" s="1" ph="1"/>
    </row>
    <row r="24498" spans="70:71" ht="21">
      <c r="BR24498" s="1" ph="1"/>
      <c r="BS24498" s="1" ph="1"/>
    </row>
    <row r="24499" spans="70:71" ht="21">
      <c r="BR24499" s="1" ph="1"/>
      <c r="BS24499" s="1" ph="1"/>
    </row>
    <row r="24504" spans="70:71" ht="21">
      <c r="BR24504" s="1" ph="1"/>
      <c r="BS24504" s="1" ph="1"/>
    </row>
    <row r="24506" spans="70:71" ht="21">
      <c r="BR24506" s="1" ph="1"/>
      <c r="BS24506" s="1" ph="1"/>
    </row>
    <row r="24507" spans="70:71" ht="21">
      <c r="BR24507" s="1" ph="1"/>
      <c r="BS24507" s="1" ph="1"/>
    </row>
    <row r="24509" spans="70:71" ht="21">
      <c r="BR24509" s="1" ph="1"/>
      <c r="BS24509" s="1" ph="1"/>
    </row>
    <row r="24510" spans="70:71" ht="21">
      <c r="BR24510" s="1" ph="1"/>
      <c r="BS24510" s="1" ph="1"/>
    </row>
    <row r="24512" spans="70:71" ht="21">
      <c r="BR24512" s="1" ph="1"/>
      <c r="BS24512" s="1" ph="1"/>
    </row>
    <row r="24513" spans="70:71" ht="21">
      <c r="BR24513" s="1" ph="1"/>
      <c r="BS24513" s="1" ph="1"/>
    </row>
    <row r="24515" spans="70:71" ht="21">
      <c r="BR24515" s="1" ph="1"/>
      <c r="BS24515" s="1" ph="1"/>
    </row>
    <row r="24516" spans="70:71" ht="21">
      <c r="BR24516" s="1" ph="1"/>
      <c r="BS24516" s="1" ph="1"/>
    </row>
    <row r="24518" spans="70:71" ht="21">
      <c r="BR24518" s="1" ph="1"/>
      <c r="BS24518" s="1" ph="1"/>
    </row>
    <row r="24519" spans="70:71" ht="21">
      <c r="BR24519" s="1" ph="1"/>
      <c r="BS24519" s="1" ph="1"/>
    </row>
    <row r="24522" spans="70:71" ht="21">
      <c r="BR24522" s="1" ph="1"/>
      <c r="BS24522" s="1" ph="1"/>
    </row>
    <row r="24523" spans="70:71" ht="21">
      <c r="BR24523" s="1" ph="1"/>
      <c r="BS24523" s="1" ph="1"/>
    </row>
    <row r="24525" spans="70:71" ht="21">
      <c r="BR24525" s="1" ph="1"/>
      <c r="BS24525" s="1" ph="1"/>
    </row>
    <row r="24526" spans="70:71" ht="21">
      <c r="BR24526" s="1" ph="1"/>
      <c r="BS24526" s="1" ph="1"/>
    </row>
    <row r="24528" spans="70:71" ht="21">
      <c r="BR24528" s="1" ph="1"/>
      <c r="BS24528" s="1" ph="1"/>
    </row>
    <row r="24529" spans="70:71" ht="21">
      <c r="BR24529" s="1" ph="1"/>
      <c r="BS24529" s="1" ph="1"/>
    </row>
    <row r="24532" spans="70:71" ht="21">
      <c r="BR24532" s="1" ph="1"/>
      <c r="BS24532" s="1" ph="1"/>
    </row>
    <row r="24534" spans="70:71" ht="21">
      <c r="BR24534" s="1" ph="1"/>
      <c r="BS24534" s="1" ph="1"/>
    </row>
    <row r="24535" spans="70:71" ht="21">
      <c r="BR24535" s="1" ph="1"/>
      <c r="BS24535" s="1" ph="1"/>
    </row>
    <row r="24537" spans="70:71" ht="21">
      <c r="BR24537" s="1" ph="1"/>
      <c r="BS24537" s="1" ph="1"/>
    </row>
    <row r="24538" spans="70:71" ht="21">
      <c r="BR24538" s="1" ph="1"/>
      <c r="BS24538" s="1" ph="1"/>
    </row>
    <row r="24540" spans="70:71" ht="21">
      <c r="BR24540" s="1" ph="1"/>
      <c r="BS24540" s="1" ph="1"/>
    </row>
    <row r="24541" spans="70:71" ht="21">
      <c r="BR24541" s="1" ph="1"/>
      <c r="BS24541" s="1" ph="1"/>
    </row>
    <row r="24543" spans="70:71" ht="21">
      <c r="BR24543" s="1" ph="1"/>
      <c r="BS24543" s="1" ph="1"/>
    </row>
    <row r="24544" spans="70:71" ht="21">
      <c r="BR24544" s="1" ph="1"/>
      <c r="BS24544" s="1" ph="1"/>
    </row>
    <row r="24546" spans="70:71" ht="21">
      <c r="BR24546" s="1" ph="1"/>
      <c r="BS24546" s="1" ph="1"/>
    </row>
    <row r="24547" spans="70:71" ht="21">
      <c r="BR24547" s="1" ph="1"/>
      <c r="BS24547" s="1" ph="1"/>
    </row>
    <row r="24550" spans="70:71" ht="21">
      <c r="BR24550" s="1" ph="1"/>
      <c r="BS24550" s="1" ph="1"/>
    </row>
    <row r="24551" spans="70:71" ht="21">
      <c r="BR24551" s="1" ph="1"/>
      <c r="BS24551" s="1" ph="1"/>
    </row>
    <row r="24553" spans="70:71" ht="21">
      <c r="BR24553" s="1" ph="1"/>
      <c r="BS24553" s="1" ph="1"/>
    </row>
    <row r="24554" spans="70:71" ht="21">
      <c r="BR24554" s="1" ph="1"/>
      <c r="BS24554" s="1" ph="1"/>
    </row>
    <row r="24556" spans="70:71" ht="21">
      <c r="BR24556" s="1" ph="1"/>
      <c r="BS24556" s="1" ph="1"/>
    </row>
    <row r="24557" spans="70:71" ht="21">
      <c r="BR24557" s="1" ph="1"/>
      <c r="BS24557" s="1" ph="1"/>
    </row>
    <row r="24558" spans="70:71" ht="21">
      <c r="BR24558" s="1" ph="1"/>
      <c r="BS24558" s="1" ph="1"/>
    </row>
    <row r="24559" spans="70:71" ht="21">
      <c r="BR24559" s="1" ph="1"/>
      <c r="BS24559" s="1" ph="1"/>
    </row>
    <row r="24564" spans="70:71" ht="21">
      <c r="BR24564" s="1" ph="1"/>
      <c r="BS24564" s="1" ph="1"/>
    </row>
    <row r="24566" spans="70:71" ht="21">
      <c r="BR24566" s="1" ph="1"/>
      <c r="BS24566" s="1" ph="1"/>
    </row>
    <row r="24567" spans="70:71" ht="21">
      <c r="BR24567" s="1" ph="1"/>
      <c r="BS24567" s="1" ph="1"/>
    </row>
    <row r="24569" spans="70:71" ht="21">
      <c r="BR24569" s="1" ph="1"/>
      <c r="BS24569" s="1" ph="1"/>
    </row>
    <row r="24570" spans="70:71" ht="21">
      <c r="BR24570" s="1" ph="1"/>
      <c r="BS24570" s="1" ph="1"/>
    </row>
    <row r="24572" spans="70:71" ht="21">
      <c r="BR24572" s="1" ph="1"/>
      <c r="BS24572" s="1" ph="1"/>
    </row>
    <row r="24573" spans="70:71" ht="21">
      <c r="BR24573" s="1" ph="1"/>
      <c r="BS24573" s="1" ph="1"/>
    </row>
    <row r="24575" spans="70:71" ht="21">
      <c r="BR24575" s="1" ph="1"/>
      <c r="BS24575" s="1" ph="1"/>
    </row>
    <row r="24576" spans="70:71" ht="21">
      <c r="BR24576" s="1" ph="1"/>
      <c r="BS24576" s="1" ph="1"/>
    </row>
    <row r="24578" spans="70:71" ht="21">
      <c r="BR24578" s="1" ph="1"/>
      <c r="BS24578" s="1" ph="1"/>
    </row>
    <row r="24579" spans="70:71" ht="21">
      <c r="BR24579" s="1" ph="1"/>
      <c r="BS24579" s="1" ph="1"/>
    </row>
    <row r="24582" spans="70:71" ht="21">
      <c r="BR24582" s="1" ph="1"/>
      <c r="BS24582" s="1" ph="1"/>
    </row>
    <row r="24583" spans="70:71" ht="21">
      <c r="BR24583" s="1" ph="1"/>
      <c r="BS24583" s="1" ph="1"/>
    </row>
    <row r="24585" spans="70:71" ht="21">
      <c r="BR24585" s="1" ph="1"/>
      <c r="BS24585" s="1" ph="1"/>
    </row>
    <row r="24586" spans="70:71" ht="21">
      <c r="BR24586" s="1" ph="1"/>
      <c r="BS24586" s="1" ph="1"/>
    </row>
    <row r="24588" spans="70:71" ht="21">
      <c r="BR24588" s="1" ph="1"/>
      <c r="BS24588" s="1" ph="1"/>
    </row>
    <row r="24589" spans="70:71" ht="21">
      <c r="BR24589" s="1" ph="1"/>
      <c r="BS24589" s="1" ph="1"/>
    </row>
    <row r="24592" spans="70:71" ht="21">
      <c r="BR24592" s="1" ph="1"/>
      <c r="BS24592" s="1" ph="1"/>
    </row>
    <row r="24594" spans="70:71" ht="21">
      <c r="BR24594" s="1" ph="1"/>
      <c r="BS24594" s="1" ph="1"/>
    </row>
    <row r="24595" spans="70:71" ht="21">
      <c r="BR24595" s="1" ph="1"/>
      <c r="BS24595" s="1" ph="1"/>
    </row>
    <row r="24597" spans="70:71" ht="21">
      <c r="BR24597" s="1" ph="1"/>
      <c r="BS24597" s="1" ph="1"/>
    </row>
    <row r="24598" spans="70:71" ht="21">
      <c r="BR24598" s="1" ph="1"/>
      <c r="BS24598" s="1" ph="1"/>
    </row>
    <row r="24600" spans="70:71" ht="21">
      <c r="BR24600" s="1" ph="1"/>
      <c r="BS24600" s="1" ph="1"/>
    </row>
    <row r="24601" spans="70:71" ht="21">
      <c r="BR24601" s="1" ph="1"/>
      <c r="BS24601" s="1" ph="1"/>
    </row>
    <row r="24603" spans="70:71" ht="21">
      <c r="BR24603" s="1" ph="1"/>
      <c r="BS24603" s="1" ph="1"/>
    </row>
    <row r="24604" spans="70:71" ht="21">
      <c r="BR24604" s="1" ph="1"/>
      <c r="BS24604" s="1" ph="1"/>
    </row>
    <row r="24606" spans="70:71" ht="21">
      <c r="BR24606" s="1" ph="1"/>
      <c r="BS24606" s="1" ph="1"/>
    </row>
    <row r="24607" spans="70:71" ht="21">
      <c r="BR24607" s="1" ph="1"/>
      <c r="BS24607" s="1" ph="1"/>
    </row>
    <row r="24610" spans="70:71" ht="21">
      <c r="BR24610" s="1" ph="1"/>
      <c r="BS24610" s="1" ph="1"/>
    </row>
    <row r="24611" spans="70:71" ht="21">
      <c r="BR24611" s="1" ph="1"/>
      <c r="BS24611" s="1" ph="1"/>
    </row>
    <row r="24613" spans="70:71" ht="21">
      <c r="BR24613" s="1" ph="1"/>
      <c r="BS24613" s="1" ph="1"/>
    </row>
    <row r="24614" spans="70:71" ht="21">
      <c r="BR24614" s="1" ph="1"/>
      <c r="BS24614" s="1" ph="1"/>
    </row>
    <row r="24616" spans="70:71" ht="21">
      <c r="BR24616" s="1" ph="1"/>
      <c r="BS24616" s="1" ph="1"/>
    </row>
    <row r="24617" spans="70:71" ht="21">
      <c r="BR24617" s="1" ph="1"/>
      <c r="BS24617" s="1" ph="1"/>
    </row>
    <row r="24618" spans="70:71" ht="21">
      <c r="BR24618" s="1" ph="1"/>
      <c r="BS24618" s="1" ph="1"/>
    </row>
    <row r="24619" spans="70:71" ht="21">
      <c r="BR24619" s="1" ph="1"/>
      <c r="BS24619" s="1" ph="1"/>
    </row>
    <row r="24621" spans="70:71" ht="21">
      <c r="BR24621" s="1" ph="1"/>
      <c r="BS24621" s="1" ph="1"/>
    </row>
    <row r="24622" spans="70:71" ht="21">
      <c r="BR24622" s="1" ph="1"/>
      <c r="BS24622" s="1" ph="1"/>
    </row>
    <row r="24623" spans="70:71" ht="21">
      <c r="BR24623" s="1" ph="1"/>
      <c r="BS24623" s="1" ph="1"/>
    </row>
    <row r="24624" spans="70:71" ht="21">
      <c r="BR24624" s="1" ph="1"/>
      <c r="BS24624" s="1" ph="1"/>
    </row>
    <row r="24626" spans="70:71" ht="21">
      <c r="BR24626" s="1" ph="1"/>
      <c r="BS24626" s="1" ph="1"/>
    </row>
    <row r="24627" spans="70:71" ht="21">
      <c r="BR24627" s="1" ph="1"/>
      <c r="BS24627" s="1" ph="1"/>
    </row>
    <row r="24628" spans="70:71" ht="21">
      <c r="BR24628" s="1" ph="1"/>
      <c r="BS24628" s="1" ph="1"/>
    </row>
    <row r="24630" spans="70:71" ht="21">
      <c r="BR24630" s="1" ph="1"/>
      <c r="BS24630" s="1" ph="1"/>
    </row>
    <row r="24631" spans="70:71" ht="21">
      <c r="BR24631" s="1" ph="1"/>
      <c r="BS24631" s="1" ph="1"/>
    </row>
    <row r="24633" spans="70:71" ht="21">
      <c r="BR24633" s="1" ph="1"/>
      <c r="BS24633" s="1" ph="1"/>
    </row>
    <row r="24634" spans="70:71" ht="21">
      <c r="BR24634" s="1" ph="1"/>
      <c r="BS24634" s="1" ph="1"/>
    </row>
    <row r="24636" spans="70:71" ht="21">
      <c r="BR24636" s="1" ph="1"/>
      <c r="BS24636" s="1" ph="1"/>
    </row>
    <row r="24637" spans="70:71" ht="21">
      <c r="BR24637" s="1" ph="1"/>
      <c r="BS24637" s="1" ph="1"/>
    </row>
    <row r="24639" spans="70:71" ht="21">
      <c r="BR24639" s="1" ph="1"/>
      <c r="BS24639" s="1" ph="1"/>
    </row>
    <row r="24640" spans="70:71" ht="21">
      <c r="BR24640" s="1" ph="1"/>
      <c r="BS24640" s="1" ph="1"/>
    </row>
    <row r="24643" spans="70:71" ht="21">
      <c r="BR24643" s="1" ph="1"/>
      <c r="BS24643" s="1" ph="1"/>
    </row>
    <row r="24644" spans="70:71" ht="21">
      <c r="BR24644" s="1" ph="1"/>
      <c r="BS24644" s="1" ph="1"/>
    </row>
    <row r="24646" spans="70:71" ht="21">
      <c r="BR24646" s="1" ph="1"/>
      <c r="BS24646" s="1" ph="1"/>
    </row>
    <row r="24647" spans="70:71" ht="21">
      <c r="BR24647" s="1" ph="1"/>
      <c r="BS24647" s="1" ph="1"/>
    </row>
    <row r="24649" spans="70:71" ht="21">
      <c r="BR24649" s="1" ph="1"/>
      <c r="BS24649" s="1" ph="1"/>
    </row>
    <row r="24650" spans="70:71" ht="21">
      <c r="BR24650" s="1" ph="1"/>
      <c r="BS24650" s="1" ph="1"/>
    </row>
    <row r="24651" spans="70:71" ht="21">
      <c r="BR24651" s="1" ph="1"/>
      <c r="BS24651" s="1" ph="1"/>
    </row>
    <row r="24780" spans="70:71" ht="21">
      <c r="BR24780" s="1" ph="1"/>
      <c r="BS24780" s="1" ph="1"/>
    </row>
    <row r="24796" spans="70:71" ht="21">
      <c r="BR24796" s="1" ph="1"/>
      <c r="BS24796" s="1" ph="1"/>
    </row>
    <row r="24812" spans="70:71" ht="21">
      <c r="BR24812" s="1" ph="1"/>
      <c r="BS24812" s="1" ph="1"/>
    </row>
    <row r="24828" spans="70:71" ht="21">
      <c r="BR24828" s="1" ph="1"/>
      <c r="BS24828" s="1" ph="1"/>
    </row>
    <row r="24844" spans="70:71" ht="21">
      <c r="BR24844" s="1" ph="1"/>
      <c r="BS24844" s="1" ph="1"/>
    </row>
    <row r="24860" spans="70:71" ht="21">
      <c r="BR24860" s="1" ph="1"/>
      <c r="BS24860" s="1" ph="1"/>
    </row>
    <row r="24875" spans="70:71" ht="21">
      <c r="BR24875" s="1" ph="1"/>
      <c r="BS24875" s="1" ph="1"/>
    </row>
    <row r="24891" spans="70:71" ht="21">
      <c r="BR24891" s="1" ph="1"/>
      <c r="BS24891" s="1" ph="1"/>
    </row>
    <row r="24896" spans="70:71" ht="21">
      <c r="BR24896" s="1" ph="1"/>
      <c r="BS24896" s="1" ph="1"/>
    </row>
    <row r="24901" spans="70:71" ht="21">
      <c r="BR24901" s="1" ph="1"/>
      <c r="BS24901" s="1" ph="1"/>
    </row>
    <row r="24906" spans="70:71" ht="21">
      <c r="BR24906" s="1" ph="1"/>
      <c r="BS24906" s="1" ph="1"/>
    </row>
    <row r="24911" spans="70:71" ht="21">
      <c r="BR24911" s="1" ph="1"/>
      <c r="BS24911" s="1" ph="1"/>
    </row>
    <row r="24916" spans="70:71" ht="21">
      <c r="BR24916" s="1" ph="1"/>
      <c r="BS24916" s="1" ph="1"/>
    </row>
    <row r="24921" spans="70:71" ht="21">
      <c r="BR24921" s="1" ph="1"/>
      <c r="BS24921" s="1" ph="1"/>
    </row>
    <row r="24923" spans="70:71" ht="21">
      <c r="BR24923" s="1" ph="1"/>
      <c r="BS24923" s="1" ph="1"/>
    </row>
    <row r="24924" spans="70:71" ht="21">
      <c r="BR24924" s="1" ph="1"/>
      <c r="BS24924" s="1" ph="1"/>
    </row>
    <row r="24926" spans="70:71" ht="21">
      <c r="BR24926" s="1" ph="1"/>
      <c r="BS24926" s="1" ph="1"/>
    </row>
    <row r="24927" spans="70:71" ht="21">
      <c r="BR24927" s="1" ph="1"/>
      <c r="BS24927" s="1" ph="1"/>
    </row>
    <row r="24929" spans="70:71" ht="21">
      <c r="BR24929" s="1" ph="1"/>
      <c r="BS24929" s="1" ph="1"/>
    </row>
    <row r="24930" spans="70:71" ht="21">
      <c r="BR24930" s="1" ph="1"/>
      <c r="BS24930" s="1" ph="1"/>
    </row>
    <row r="24932" spans="70:71" ht="21">
      <c r="BR24932" s="1" ph="1"/>
      <c r="BS24932" s="1" ph="1"/>
    </row>
    <row r="24933" spans="70:71" ht="21">
      <c r="BR24933" s="1" ph="1"/>
      <c r="BS24933" s="1" ph="1"/>
    </row>
    <row r="24935" spans="70:71" ht="21">
      <c r="BR24935" s="1" ph="1"/>
      <c r="BS24935" s="1" ph="1"/>
    </row>
    <row r="24936" spans="70:71" ht="21">
      <c r="BR24936" s="1" ph="1"/>
      <c r="BS24936" s="1" ph="1"/>
    </row>
    <row r="24939" spans="70:71" ht="21">
      <c r="BR24939" s="1" ph="1"/>
      <c r="BS24939" s="1" ph="1"/>
    </row>
    <row r="24940" spans="70:71" ht="21">
      <c r="BR24940" s="1" ph="1"/>
      <c r="BS24940" s="1" ph="1"/>
    </row>
    <row r="24942" spans="70:71" ht="21">
      <c r="BR24942" s="1" ph="1"/>
      <c r="BS24942" s="1" ph="1"/>
    </row>
    <row r="24943" spans="70:71" ht="21">
      <c r="BR24943" s="1" ph="1"/>
      <c r="BS24943" s="1" ph="1"/>
    </row>
    <row r="24945" spans="70:71" ht="21">
      <c r="BR24945" s="1" ph="1"/>
      <c r="BS24945" s="1" ph="1"/>
    </row>
    <row r="24946" spans="70:71" ht="21">
      <c r="BR24946" s="1" ph="1"/>
      <c r="BS24946" s="1" ph="1"/>
    </row>
    <row r="24951" spans="70:71" ht="21">
      <c r="BR24951" s="1" ph="1"/>
      <c r="BS24951" s="1" ph="1"/>
    </row>
    <row r="24953" spans="70:71" ht="21">
      <c r="BR24953" s="1" ph="1"/>
      <c r="BS24953" s="1" ph="1"/>
    </row>
    <row r="24954" spans="70:71" ht="21">
      <c r="BR24954" s="1" ph="1"/>
      <c r="BS24954" s="1" ph="1"/>
    </row>
    <row r="24956" spans="70:71" ht="21">
      <c r="BR24956" s="1" ph="1"/>
      <c r="BS24956" s="1" ph="1"/>
    </row>
    <row r="24957" spans="70:71" ht="21">
      <c r="BR24957" s="1" ph="1"/>
      <c r="BS24957" s="1" ph="1"/>
    </row>
    <row r="24959" spans="70:71" ht="21">
      <c r="BR24959" s="1" ph="1"/>
      <c r="BS24959" s="1" ph="1"/>
    </row>
    <row r="24960" spans="70:71" ht="21">
      <c r="BR24960" s="1" ph="1"/>
      <c r="BS24960" s="1" ph="1"/>
    </row>
    <row r="24962" spans="70:71" ht="21">
      <c r="BR24962" s="1" ph="1"/>
      <c r="BS24962" s="1" ph="1"/>
    </row>
    <row r="24963" spans="70:71" ht="21">
      <c r="BR24963" s="1" ph="1"/>
      <c r="BS24963" s="1" ph="1"/>
    </row>
    <row r="24965" spans="70:71" ht="21">
      <c r="BR24965" s="1" ph="1"/>
      <c r="BS24965" s="1" ph="1"/>
    </row>
    <row r="24966" spans="70:71" ht="21">
      <c r="BR24966" s="1" ph="1"/>
      <c r="BS24966" s="1" ph="1"/>
    </row>
    <row r="24969" spans="70:71" ht="21">
      <c r="BR24969" s="1" ph="1"/>
      <c r="BS24969" s="1" ph="1"/>
    </row>
    <row r="24970" spans="70:71" ht="21">
      <c r="BR24970" s="1" ph="1"/>
      <c r="BS24970" s="1" ph="1"/>
    </row>
    <row r="24972" spans="70:71" ht="21">
      <c r="BR24972" s="1" ph="1"/>
      <c r="BS24972" s="1" ph="1"/>
    </row>
    <row r="24973" spans="70:71" ht="21">
      <c r="BR24973" s="1" ph="1"/>
      <c r="BS24973" s="1" ph="1"/>
    </row>
    <row r="24975" spans="70:71" ht="21">
      <c r="BR24975" s="1" ph="1"/>
      <c r="BS24975" s="1" ph="1"/>
    </row>
    <row r="24976" spans="70:71" ht="21">
      <c r="BR24976" s="1" ph="1"/>
      <c r="BS24976" s="1" ph="1"/>
    </row>
    <row r="24979" spans="70:71" ht="21">
      <c r="BR24979" s="1" ph="1"/>
      <c r="BS24979" s="1" ph="1"/>
    </row>
    <row r="24980" spans="70:71" ht="21">
      <c r="BR24980" s="1" ph="1"/>
      <c r="BS24980" s="1" ph="1"/>
    </row>
    <row r="24982" spans="70:71" ht="21">
      <c r="BR24982" s="1" ph="1"/>
      <c r="BS24982" s="1" ph="1"/>
    </row>
    <row r="24983" spans="70:71" ht="21">
      <c r="BR24983" s="1" ph="1"/>
      <c r="BS24983" s="1" ph="1"/>
    </row>
    <row r="24985" spans="70:71" ht="21">
      <c r="BR24985" s="1" ph="1"/>
      <c r="BS24985" s="1" ph="1"/>
    </row>
    <row r="24986" spans="70:71" ht="21">
      <c r="BR24986" s="1" ph="1"/>
      <c r="BS24986" s="1" ph="1"/>
    </row>
    <row r="24991" spans="70:71" ht="21">
      <c r="BR24991" s="1" ph="1"/>
      <c r="BS24991" s="1" ph="1"/>
    </row>
    <row r="24993" spans="70:71" ht="21">
      <c r="BR24993" s="1" ph="1"/>
      <c r="BS24993" s="1" ph="1"/>
    </row>
    <row r="24994" spans="70:71" ht="21">
      <c r="BR24994" s="1" ph="1"/>
      <c r="BS24994" s="1" ph="1"/>
    </row>
    <row r="24996" spans="70:71" ht="21">
      <c r="BR24996" s="1" ph="1"/>
      <c r="BS24996" s="1" ph="1"/>
    </row>
    <row r="24997" spans="70:71" ht="21">
      <c r="BR24997" s="1" ph="1"/>
      <c r="BS24997" s="1" ph="1"/>
    </row>
    <row r="24999" spans="70:71" ht="21">
      <c r="BR24999" s="1" ph="1"/>
      <c r="BS24999" s="1" ph="1"/>
    </row>
    <row r="25000" spans="70:71" ht="21">
      <c r="BR25000" s="1" ph="1"/>
      <c r="BS25000" s="1" ph="1"/>
    </row>
    <row r="25002" spans="70:71" ht="21">
      <c r="BR25002" s="1" ph="1"/>
      <c r="BS25002" s="1" ph="1"/>
    </row>
    <row r="25003" spans="70:71" ht="21">
      <c r="BR25003" s="1" ph="1"/>
      <c r="BS25003" s="1" ph="1"/>
    </row>
    <row r="25005" spans="70:71" ht="21">
      <c r="BR25005" s="1" ph="1"/>
      <c r="BS25005" s="1" ph="1"/>
    </row>
    <row r="25006" spans="70:71" ht="21">
      <c r="BR25006" s="1" ph="1"/>
      <c r="BS25006" s="1" ph="1"/>
    </row>
    <row r="25009" spans="70:71" ht="21">
      <c r="BR25009" s="1" ph="1"/>
      <c r="BS25009" s="1" ph="1"/>
    </row>
    <row r="25010" spans="70:71" ht="21">
      <c r="BR25010" s="1" ph="1"/>
      <c r="BS25010" s="1" ph="1"/>
    </row>
    <row r="25012" spans="70:71" ht="21">
      <c r="BR25012" s="1" ph="1"/>
      <c r="BS25012" s="1" ph="1"/>
    </row>
    <row r="25013" spans="70:71" ht="21">
      <c r="BR25013" s="1" ph="1"/>
      <c r="BS25013" s="1" ph="1"/>
    </row>
    <row r="25015" spans="70:71" ht="21">
      <c r="BR25015" s="1" ph="1"/>
      <c r="BS25015" s="1" ph="1"/>
    </row>
    <row r="25016" spans="70:71" ht="21">
      <c r="BR25016" s="1" ph="1"/>
      <c r="BS25016" s="1" ph="1"/>
    </row>
    <row r="25019" spans="70:71" ht="21">
      <c r="BR25019" s="1" ph="1"/>
      <c r="BS25019" s="1" ph="1"/>
    </row>
    <row r="25021" spans="70:71" ht="21">
      <c r="BR25021" s="1" ph="1"/>
      <c r="BS25021" s="1" ph="1"/>
    </row>
    <row r="25022" spans="70:71" ht="21">
      <c r="BR25022" s="1" ph="1"/>
      <c r="BS25022" s="1" ph="1"/>
    </row>
    <row r="25024" spans="70:71" ht="21">
      <c r="BR25024" s="1" ph="1"/>
      <c r="BS25024" s="1" ph="1"/>
    </row>
    <row r="25025" spans="70:71" ht="21">
      <c r="BR25025" s="1" ph="1"/>
      <c r="BS25025" s="1" ph="1"/>
    </row>
    <row r="25027" spans="70:71" ht="21">
      <c r="BR25027" s="1" ph="1"/>
      <c r="BS25027" s="1" ph="1"/>
    </row>
    <row r="25028" spans="70:71" ht="21">
      <c r="BR25028" s="1" ph="1"/>
      <c r="BS25028" s="1" ph="1"/>
    </row>
    <row r="25030" spans="70:71" ht="21">
      <c r="BR25030" s="1" ph="1"/>
      <c r="BS25030" s="1" ph="1"/>
    </row>
    <row r="25031" spans="70:71" ht="21">
      <c r="BR25031" s="1" ph="1"/>
      <c r="BS25031" s="1" ph="1"/>
    </row>
    <row r="25033" spans="70:71" ht="21">
      <c r="BR25033" s="1" ph="1"/>
      <c r="BS25033" s="1" ph="1"/>
    </row>
    <row r="25034" spans="70:71" ht="21">
      <c r="BR25034" s="1" ph="1"/>
      <c r="BS25034" s="1" ph="1"/>
    </row>
    <row r="25037" spans="70:71" ht="21">
      <c r="BR25037" s="1" ph="1"/>
      <c r="BS25037" s="1" ph="1"/>
    </row>
    <row r="25038" spans="70:71" ht="21">
      <c r="BR25038" s="1" ph="1"/>
      <c r="BS25038" s="1" ph="1"/>
    </row>
    <row r="25040" spans="70:71" ht="21">
      <c r="BR25040" s="1" ph="1"/>
      <c r="BS25040" s="1" ph="1"/>
    </row>
    <row r="25041" spans="70:71" ht="21">
      <c r="BR25041" s="1" ph="1"/>
      <c r="BS25041" s="1" ph="1"/>
    </row>
    <row r="25043" spans="70:71" ht="21">
      <c r="BR25043" s="1" ph="1"/>
      <c r="BS25043" s="1" ph="1"/>
    </row>
    <row r="25044" spans="70:71" ht="21">
      <c r="BR25044" s="1" ph="1"/>
      <c r="BS25044" s="1" ph="1"/>
    </row>
    <row r="25045" spans="70:71" ht="21">
      <c r="BR25045" s="1" ph="1"/>
      <c r="BS25045" s="1" ph="1"/>
    </row>
    <row r="25046" spans="70:71" ht="21">
      <c r="BR25046" s="1" ph="1"/>
      <c r="BS25046" s="1" ph="1"/>
    </row>
    <row r="25051" spans="70:71" ht="21">
      <c r="BR25051" s="1" ph="1"/>
      <c r="BS25051" s="1" ph="1"/>
    </row>
    <row r="25053" spans="70:71" ht="21">
      <c r="BR25053" s="1" ph="1"/>
      <c r="BS25053" s="1" ph="1"/>
    </row>
    <row r="25054" spans="70:71" ht="21">
      <c r="BR25054" s="1" ph="1"/>
      <c r="BS25054" s="1" ph="1"/>
    </row>
    <row r="25056" spans="70:71" ht="21">
      <c r="BR25056" s="1" ph="1"/>
      <c r="BS25056" s="1" ph="1"/>
    </row>
    <row r="25057" spans="70:71" ht="21">
      <c r="BR25057" s="1" ph="1"/>
      <c r="BS25057" s="1" ph="1"/>
    </row>
    <row r="25059" spans="70:71" ht="21">
      <c r="BR25059" s="1" ph="1"/>
      <c r="BS25059" s="1" ph="1"/>
    </row>
    <row r="25060" spans="70:71" ht="21">
      <c r="BR25060" s="1" ph="1"/>
      <c r="BS25060" s="1" ph="1"/>
    </row>
    <row r="25062" spans="70:71" ht="21">
      <c r="BR25062" s="1" ph="1"/>
      <c r="BS25062" s="1" ph="1"/>
    </row>
    <row r="25063" spans="70:71" ht="21">
      <c r="BR25063" s="1" ph="1"/>
      <c r="BS25063" s="1" ph="1"/>
    </row>
    <row r="25065" spans="70:71" ht="21">
      <c r="BR25065" s="1" ph="1"/>
      <c r="BS25065" s="1" ph="1"/>
    </row>
    <row r="25066" spans="70:71" ht="21">
      <c r="BR25066" s="1" ph="1"/>
      <c r="BS25066" s="1" ph="1"/>
    </row>
    <row r="25069" spans="70:71" ht="21">
      <c r="BR25069" s="1" ph="1"/>
      <c r="BS25069" s="1" ph="1"/>
    </row>
    <row r="25070" spans="70:71" ht="21">
      <c r="BR25070" s="1" ph="1"/>
      <c r="BS25070" s="1" ph="1"/>
    </row>
    <row r="25072" spans="70:71" ht="21">
      <c r="BR25072" s="1" ph="1"/>
      <c r="BS25072" s="1" ph="1"/>
    </row>
    <row r="25073" spans="70:71" ht="21">
      <c r="BR25073" s="1" ph="1"/>
      <c r="BS25073" s="1" ph="1"/>
    </row>
    <row r="25075" spans="70:71" ht="21">
      <c r="BR25075" s="1" ph="1"/>
      <c r="BS25075" s="1" ph="1"/>
    </row>
    <row r="25076" spans="70:71" ht="21">
      <c r="BR25076" s="1" ph="1"/>
      <c r="BS25076" s="1" ph="1"/>
    </row>
    <row r="25079" spans="70:71" ht="21">
      <c r="BR25079" s="1" ph="1"/>
      <c r="BS25079" s="1" ph="1"/>
    </row>
    <row r="25081" spans="70:71" ht="21">
      <c r="BR25081" s="1" ph="1"/>
      <c r="BS25081" s="1" ph="1"/>
    </row>
    <row r="25082" spans="70:71" ht="21">
      <c r="BR25082" s="1" ph="1"/>
      <c r="BS25082" s="1" ph="1"/>
    </row>
    <row r="25084" spans="70:71" ht="21">
      <c r="BR25084" s="1" ph="1"/>
      <c r="BS25084" s="1" ph="1"/>
    </row>
    <row r="25085" spans="70:71" ht="21">
      <c r="BR25085" s="1" ph="1"/>
      <c r="BS25085" s="1" ph="1"/>
    </row>
    <row r="25087" spans="70:71" ht="21">
      <c r="BR25087" s="1" ph="1"/>
      <c r="BS25087" s="1" ph="1"/>
    </row>
    <row r="25088" spans="70:71" ht="21">
      <c r="BR25088" s="1" ph="1"/>
      <c r="BS25088" s="1" ph="1"/>
    </row>
    <row r="25090" spans="70:71" ht="21">
      <c r="BR25090" s="1" ph="1"/>
      <c r="BS25090" s="1" ph="1"/>
    </row>
    <row r="25091" spans="70:71" ht="21">
      <c r="BR25091" s="1" ph="1"/>
      <c r="BS25091" s="1" ph="1"/>
    </row>
    <row r="25093" spans="70:71" ht="21">
      <c r="BR25093" s="1" ph="1"/>
      <c r="BS25093" s="1" ph="1"/>
    </row>
    <row r="25094" spans="70:71" ht="21">
      <c r="BR25094" s="1" ph="1"/>
      <c r="BS25094" s="1" ph="1"/>
    </row>
    <row r="25097" spans="70:71" ht="21">
      <c r="BR25097" s="1" ph="1"/>
      <c r="BS25097" s="1" ph="1"/>
    </row>
    <row r="25098" spans="70:71" ht="21">
      <c r="BR25098" s="1" ph="1"/>
      <c r="BS25098" s="1" ph="1"/>
    </row>
    <row r="25100" spans="70:71" ht="21">
      <c r="BR25100" s="1" ph="1"/>
      <c r="BS25100" s="1" ph="1"/>
    </row>
    <row r="25101" spans="70:71" ht="21">
      <c r="BR25101" s="1" ph="1"/>
      <c r="BS25101" s="1" ph="1"/>
    </row>
    <row r="25103" spans="70:71" ht="21">
      <c r="BR25103" s="1" ph="1"/>
      <c r="BS25103" s="1" ph="1"/>
    </row>
    <row r="25104" spans="70:71" ht="21">
      <c r="BR25104" s="1" ph="1"/>
      <c r="BS25104" s="1" ph="1"/>
    </row>
    <row r="25105" spans="70:71" ht="21">
      <c r="BR25105" s="1" ph="1"/>
      <c r="BS25105" s="1" ph="1"/>
    </row>
    <row r="25106" spans="70:71" ht="21">
      <c r="BR25106" s="1" ph="1"/>
      <c r="BS25106" s="1" ph="1"/>
    </row>
    <row r="25108" spans="70:71" ht="21">
      <c r="BR25108" s="1" ph="1"/>
      <c r="BS25108" s="1" ph="1"/>
    </row>
    <row r="25109" spans="70:71" ht="21">
      <c r="BR25109" s="1" ph="1"/>
      <c r="BS25109" s="1" ph="1"/>
    </row>
    <row r="25110" spans="70:71" ht="21">
      <c r="BR25110" s="1" ph="1"/>
      <c r="BS25110" s="1" ph="1"/>
    </row>
    <row r="25111" spans="70:71" ht="21">
      <c r="BR25111" s="1" ph="1"/>
      <c r="BS25111" s="1" ph="1"/>
    </row>
    <row r="25113" spans="70:71" ht="21">
      <c r="BR25113" s="1" ph="1"/>
      <c r="BS25113" s="1" ph="1"/>
    </row>
    <row r="25114" spans="70:71" ht="21">
      <c r="BR25114" s="1" ph="1"/>
      <c r="BS25114" s="1" ph="1"/>
    </row>
    <row r="25115" spans="70:71" ht="21">
      <c r="BR25115" s="1" ph="1"/>
      <c r="BS25115" s="1" ph="1"/>
    </row>
    <row r="25116" spans="70:71" ht="21">
      <c r="BR25116" s="1" ph="1"/>
      <c r="BS25116" s="1" ph="1"/>
    </row>
    <row r="25117" spans="70:71">
      <c r="BR25117" s="1" ph="1"/>
      <c r="BS25117" s="1" ph="1"/>
    </row>
    <row r="25122" spans="70:71" ht="21">
      <c r="BR25122" s="1" ph="1"/>
      <c r="BS25122" s="1" ph="1"/>
    </row>
    <row r="25127" spans="70:71">
      <c r="BR25127" s="1" ph="1"/>
      <c r="BS25127" s="1" ph="1"/>
    </row>
    <row r="25132" spans="70:71">
      <c r="BR25132" s="1" ph="1"/>
      <c r="BS25132" s="1" ph="1"/>
    </row>
    <row r="25134" spans="70:71">
      <c r="BR25134" s="1" ph="1"/>
      <c r="BS25134" s="1" ph="1"/>
    </row>
    <row r="25135" spans="70:71">
      <c r="BR25135" s="1" ph="1"/>
      <c r="BS25135" s="1" ph="1"/>
    </row>
    <row r="25137" spans="70:71">
      <c r="BR25137" s="1" ph="1"/>
      <c r="BS25137" s="1" ph="1"/>
    </row>
    <row r="25138" spans="70:71">
      <c r="BR25138" s="1" ph="1"/>
      <c r="BS25138" s="1" ph="1"/>
    </row>
    <row r="25140" spans="70:71">
      <c r="BR25140" s="1" ph="1"/>
      <c r="BS25140" s="1" ph="1"/>
    </row>
    <row r="25141" spans="70:71">
      <c r="BR25141" s="1" ph="1"/>
      <c r="BS25141" s="1" ph="1"/>
    </row>
    <row r="25143" spans="70:71">
      <c r="BR25143" s="1" ph="1"/>
      <c r="BS25143" s="1" ph="1"/>
    </row>
    <row r="25144" spans="70:71">
      <c r="BR25144" s="1" ph="1"/>
      <c r="BS25144" s="1" ph="1"/>
    </row>
    <row r="25146" spans="70:71">
      <c r="BR25146" s="1" ph="1"/>
      <c r="BS25146" s="1" ph="1"/>
    </row>
    <row r="25147" spans="70:71">
      <c r="BR25147" s="1" ph="1"/>
      <c r="BS25147" s="1" ph="1"/>
    </row>
    <row r="25150" spans="70:71">
      <c r="BR25150" s="1" ph="1"/>
      <c r="BS25150" s="1" ph="1"/>
    </row>
    <row r="25151" spans="70:71">
      <c r="BR25151" s="1" ph="1"/>
      <c r="BS25151" s="1" ph="1"/>
    </row>
    <row r="25153" spans="70:71">
      <c r="BR25153" s="1" ph="1"/>
      <c r="BS25153" s="1" ph="1"/>
    </row>
    <row r="25154" spans="70:71">
      <c r="BR25154" s="1" ph="1"/>
      <c r="BS25154" s="1" ph="1"/>
    </row>
    <row r="25156" spans="70:71">
      <c r="BR25156" s="1" ph="1"/>
      <c r="BS25156" s="1" ph="1"/>
    </row>
    <row r="25157" spans="70:71">
      <c r="BR25157" s="1" ph="1"/>
      <c r="BS25157" s="1" ph="1"/>
    </row>
    <row r="25162" spans="70:71">
      <c r="BR25162" s="1" ph="1"/>
      <c r="BS25162" s="1" ph="1"/>
    </row>
    <row r="25164" spans="70:71">
      <c r="BR25164" s="1" ph="1"/>
      <c r="BS25164" s="1" ph="1"/>
    </row>
    <row r="25165" spans="70:71">
      <c r="BR25165" s="1" ph="1"/>
      <c r="BS25165" s="1" ph="1"/>
    </row>
    <row r="25167" spans="70:71">
      <c r="BR25167" s="1" ph="1"/>
      <c r="BS25167" s="1" ph="1"/>
    </row>
    <row r="25168" spans="70:71">
      <c r="BR25168" s="1" ph="1"/>
      <c r="BS25168" s="1" ph="1"/>
    </row>
    <row r="25170" spans="70:71">
      <c r="BR25170" s="1" ph="1"/>
      <c r="BS25170" s="1" ph="1"/>
    </row>
    <row r="25171" spans="70:71">
      <c r="BR25171" s="1" ph="1"/>
      <c r="BS25171" s="1" ph="1"/>
    </row>
    <row r="25173" spans="70:71">
      <c r="BR25173" s="1" ph="1"/>
      <c r="BS25173" s="1" ph="1"/>
    </row>
    <row r="25174" spans="70:71">
      <c r="BR25174" s="1" ph="1"/>
      <c r="BS25174" s="1" ph="1"/>
    </row>
    <row r="25176" spans="70:71">
      <c r="BR25176" s="1" ph="1"/>
      <c r="BS25176" s="1" ph="1"/>
    </row>
    <row r="25177" spans="70:71">
      <c r="BR25177" s="1" ph="1"/>
      <c r="BS25177" s="1" ph="1"/>
    </row>
    <row r="25180" spans="70:71">
      <c r="BR25180" s="1" ph="1"/>
      <c r="BS25180" s="1" ph="1"/>
    </row>
    <row r="25181" spans="70:71">
      <c r="BR25181" s="1" ph="1"/>
      <c r="BS25181" s="1" ph="1"/>
    </row>
    <row r="25183" spans="70:71">
      <c r="BR25183" s="1" ph="1"/>
      <c r="BS25183" s="1" ph="1"/>
    </row>
    <row r="25184" spans="70:71">
      <c r="BR25184" s="1" ph="1"/>
      <c r="BS25184" s="1" ph="1"/>
    </row>
    <row r="25186" spans="70:71">
      <c r="BR25186" s="1" ph="1"/>
      <c r="BS25186" s="1" ph="1"/>
    </row>
    <row r="25187" spans="70:71">
      <c r="BR25187" s="1" ph="1"/>
      <c r="BS25187" s="1" ph="1"/>
    </row>
    <row r="25190" spans="70:71">
      <c r="BR25190" s="1" ph="1"/>
      <c r="BS25190" s="1" ph="1"/>
    </row>
    <row r="25191" spans="70:71">
      <c r="BR25191" s="1" ph="1"/>
      <c r="BS25191" s="1" ph="1"/>
    </row>
    <row r="25193" spans="70:71">
      <c r="BR25193" s="1" ph="1"/>
      <c r="BS25193" s="1" ph="1"/>
    </row>
    <row r="25194" spans="70:71">
      <c r="BR25194" s="1" ph="1"/>
      <c r="BS25194" s="1" ph="1"/>
    </row>
    <row r="25196" spans="70:71">
      <c r="BR25196" s="1" ph="1"/>
      <c r="BS25196" s="1" ph="1"/>
    </row>
    <row r="25197" spans="70:71">
      <c r="BR25197" s="1" ph="1"/>
      <c r="BS25197" s="1" ph="1"/>
    </row>
    <row r="25202" spans="70:71">
      <c r="BR25202" s="1" ph="1"/>
      <c r="BS25202" s="1" ph="1"/>
    </row>
    <row r="25204" spans="70:71">
      <c r="BR25204" s="1" ph="1"/>
      <c r="BS25204" s="1" ph="1"/>
    </row>
    <row r="25205" spans="70:71">
      <c r="BR25205" s="1" ph="1"/>
      <c r="BS25205" s="1" ph="1"/>
    </row>
    <row r="25207" spans="70:71">
      <c r="BR25207" s="1" ph="1"/>
      <c r="BS25207" s="1" ph="1"/>
    </row>
    <row r="25208" spans="70:71">
      <c r="BR25208" s="1" ph="1"/>
      <c r="BS25208" s="1" ph="1"/>
    </row>
    <row r="25210" spans="70:71">
      <c r="BR25210" s="1" ph="1"/>
      <c r="BS25210" s="1" ph="1"/>
    </row>
    <row r="25211" spans="70:71">
      <c r="BR25211" s="1" ph="1"/>
      <c r="BS25211" s="1" ph="1"/>
    </row>
    <row r="25213" spans="70:71">
      <c r="BR25213" s="1" ph="1"/>
      <c r="BS25213" s="1" ph="1"/>
    </row>
    <row r="25214" spans="70:71">
      <c r="BR25214" s="1" ph="1"/>
      <c r="BS25214" s="1" ph="1"/>
    </row>
    <row r="25216" spans="70:71">
      <c r="BR25216" s="1" ph="1"/>
      <c r="BS25216" s="1" ph="1"/>
    </row>
    <row r="25217" spans="70:71">
      <c r="BR25217" s="1" ph="1"/>
      <c r="BS25217" s="1" ph="1"/>
    </row>
    <row r="25220" spans="70:71">
      <c r="BR25220" s="1" ph="1"/>
      <c r="BS25220" s="1" ph="1"/>
    </row>
    <row r="25221" spans="70:71">
      <c r="BR25221" s="1" ph="1"/>
      <c r="BS25221" s="1" ph="1"/>
    </row>
    <row r="25223" spans="70:71">
      <c r="BR25223" s="1" ph="1"/>
      <c r="BS25223" s="1" ph="1"/>
    </row>
    <row r="25224" spans="70:71">
      <c r="BR25224" s="1" ph="1"/>
      <c r="BS25224" s="1" ph="1"/>
    </row>
    <row r="25226" spans="70:71">
      <c r="BR25226" s="1" ph="1"/>
      <c r="BS25226" s="1" ph="1"/>
    </row>
    <row r="25227" spans="70:71">
      <c r="BR25227" s="1" ph="1"/>
      <c r="BS25227" s="1" ph="1"/>
    </row>
    <row r="25230" spans="70:71">
      <c r="BR25230" s="1" ph="1"/>
      <c r="BS25230" s="1" ph="1"/>
    </row>
    <row r="25232" spans="70:71">
      <c r="BR25232" s="1" ph="1"/>
      <c r="BS25232" s="1" ph="1"/>
    </row>
    <row r="25233" spans="70:71">
      <c r="BR25233" s="1" ph="1"/>
      <c r="BS25233" s="1" ph="1"/>
    </row>
    <row r="25235" spans="70:71">
      <c r="BR25235" s="1" ph="1"/>
      <c r="BS25235" s="1" ph="1"/>
    </row>
    <row r="25236" spans="70:71">
      <c r="BR25236" s="1" ph="1"/>
      <c r="BS25236" s="1" ph="1"/>
    </row>
    <row r="25238" spans="70:71">
      <c r="BR25238" s="1" ph="1"/>
      <c r="BS25238" s="1" ph="1"/>
    </row>
    <row r="25239" spans="70:71">
      <c r="BR25239" s="1" ph="1"/>
      <c r="BS25239" s="1" ph="1"/>
    </row>
    <row r="25241" spans="70:71">
      <c r="BR25241" s="1" ph="1"/>
      <c r="BS25241" s="1" ph="1"/>
    </row>
    <row r="25242" spans="70:71">
      <c r="BR25242" s="1" ph="1"/>
      <c r="BS25242" s="1" ph="1"/>
    </row>
    <row r="25244" spans="70:71">
      <c r="BR25244" s="1" ph="1"/>
      <c r="BS25244" s="1" ph="1"/>
    </row>
    <row r="25245" spans="70:71">
      <c r="BR25245" s="1" ph="1"/>
      <c r="BS25245" s="1" ph="1"/>
    </row>
    <row r="25248" spans="70:71">
      <c r="BR25248" s="1" ph="1"/>
      <c r="BS25248" s="1" ph="1"/>
    </row>
    <row r="25249" spans="70:71">
      <c r="BR25249" s="1" ph="1"/>
      <c r="BS25249" s="1" ph="1"/>
    </row>
    <row r="25251" spans="70:71">
      <c r="BR25251" s="1" ph="1"/>
      <c r="BS25251" s="1" ph="1"/>
    </row>
    <row r="25252" spans="70:71">
      <c r="BR25252" s="1" ph="1"/>
      <c r="BS25252" s="1" ph="1"/>
    </row>
    <row r="25254" spans="70:71">
      <c r="BR25254" s="1" ph="1"/>
      <c r="BS25254" s="1" ph="1"/>
    </row>
    <row r="25255" spans="70:71">
      <c r="BR25255" s="1" ph="1"/>
      <c r="BS25255" s="1" ph="1"/>
    </row>
    <row r="25256" spans="70:71">
      <c r="BR25256" s="1" ph="1"/>
      <c r="BS25256" s="1" ph="1"/>
    </row>
    <row r="25257" spans="70:71">
      <c r="BR25257" s="1" ph="1"/>
      <c r="BS25257" s="1" ph="1"/>
    </row>
    <row r="25262" spans="70:71">
      <c r="BR25262" s="1" ph="1"/>
      <c r="BS25262" s="1" ph="1"/>
    </row>
    <row r="25264" spans="70:71">
      <c r="BR25264" s="1" ph="1"/>
      <c r="BS25264" s="1" ph="1"/>
    </row>
    <row r="25265" spans="70:71">
      <c r="BR25265" s="1" ph="1"/>
      <c r="BS25265" s="1" ph="1"/>
    </row>
    <row r="25267" spans="70:71">
      <c r="BR25267" s="1" ph="1"/>
      <c r="BS25267" s="1" ph="1"/>
    </row>
    <row r="25268" spans="70:71">
      <c r="BR25268" s="1" ph="1"/>
      <c r="BS25268" s="1" ph="1"/>
    </row>
    <row r="25270" spans="70:71">
      <c r="BR25270" s="1" ph="1"/>
      <c r="BS25270" s="1" ph="1"/>
    </row>
    <row r="25271" spans="70:71">
      <c r="BR25271" s="1" ph="1"/>
      <c r="BS25271" s="1" ph="1"/>
    </row>
    <row r="25273" spans="70:71">
      <c r="BR25273" s="1" ph="1"/>
      <c r="BS25273" s="1" ph="1"/>
    </row>
    <row r="25274" spans="70:71">
      <c r="BR25274" s="1" ph="1"/>
      <c r="BS25274" s="1" ph="1"/>
    </row>
    <row r="25276" spans="70:71">
      <c r="BR25276" s="1" ph="1"/>
      <c r="BS25276" s="1" ph="1"/>
    </row>
    <row r="25277" spans="70:71">
      <c r="BR25277" s="1" ph="1"/>
      <c r="BS25277" s="1" ph="1"/>
    </row>
    <row r="25280" spans="70:71">
      <c r="BR25280" s="1" ph="1"/>
      <c r="BS25280" s="1" ph="1"/>
    </row>
    <row r="25281" spans="70:71">
      <c r="BR25281" s="1" ph="1"/>
      <c r="BS25281" s="1" ph="1"/>
    </row>
    <row r="25283" spans="70:71">
      <c r="BR25283" s="1" ph="1"/>
      <c r="BS25283" s="1" ph="1"/>
    </row>
    <row r="25284" spans="70:71">
      <c r="BR25284" s="1" ph="1"/>
      <c r="BS25284" s="1" ph="1"/>
    </row>
    <row r="25286" spans="70:71">
      <c r="BR25286" s="1" ph="1"/>
      <c r="BS25286" s="1" ph="1"/>
    </row>
    <row r="25287" spans="70:71">
      <c r="BR25287" s="1" ph="1"/>
      <c r="BS25287" s="1" ph="1"/>
    </row>
    <row r="25290" spans="70:71">
      <c r="BR25290" s="1" ph="1"/>
      <c r="BS25290" s="1" ph="1"/>
    </row>
    <row r="25292" spans="70:71">
      <c r="BR25292" s="1" ph="1"/>
      <c r="BS25292" s="1" ph="1"/>
    </row>
    <row r="25293" spans="70:71">
      <c r="BR25293" s="1" ph="1"/>
      <c r="BS25293" s="1" ph="1"/>
    </row>
    <row r="25295" spans="70:71">
      <c r="BR25295" s="1" ph="1"/>
      <c r="BS25295" s="1" ph="1"/>
    </row>
    <row r="25296" spans="70:71">
      <c r="BR25296" s="1" ph="1"/>
      <c r="BS25296" s="1" ph="1"/>
    </row>
    <row r="25298" spans="70:71">
      <c r="BR25298" s="1" ph="1"/>
      <c r="BS25298" s="1" ph="1"/>
    </row>
    <row r="25299" spans="70:71">
      <c r="BR25299" s="1" ph="1"/>
      <c r="BS25299" s="1" ph="1"/>
    </row>
    <row r="25301" spans="70:71">
      <c r="BR25301" s="1" ph="1"/>
      <c r="BS25301" s="1" ph="1"/>
    </row>
    <row r="25302" spans="70:71">
      <c r="BR25302" s="1" ph="1"/>
      <c r="BS25302" s="1" ph="1"/>
    </row>
    <row r="25304" spans="70:71">
      <c r="BR25304" s="1" ph="1"/>
      <c r="BS25304" s="1" ph="1"/>
    </row>
    <row r="25305" spans="70:71">
      <c r="BR25305" s="1" ph="1"/>
      <c r="BS25305" s="1" ph="1"/>
    </row>
    <row r="25308" spans="70:71">
      <c r="BR25308" s="1" ph="1"/>
      <c r="BS25308" s="1" ph="1"/>
    </row>
    <row r="25309" spans="70:71">
      <c r="BR25309" s="1" ph="1"/>
      <c r="BS25309" s="1" ph="1"/>
    </row>
    <row r="25311" spans="70:71">
      <c r="BR25311" s="1" ph="1"/>
      <c r="BS25311" s="1" ph="1"/>
    </row>
    <row r="25312" spans="70:71">
      <c r="BR25312" s="1" ph="1"/>
      <c r="BS25312" s="1" ph="1"/>
    </row>
    <row r="25314" spans="70:71">
      <c r="BR25314" s="1" ph="1"/>
      <c r="BS25314" s="1" ph="1"/>
    </row>
    <row r="25315" spans="70:71">
      <c r="BR25315" s="1" ph="1"/>
      <c r="BS25315" s="1" ph="1"/>
    </row>
    <row r="25316" spans="70:71">
      <c r="BR25316" s="1" ph="1"/>
      <c r="BS25316" s="1" ph="1"/>
    </row>
    <row r="25317" spans="70:71">
      <c r="BR25317" s="1" ph="1"/>
      <c r="BS25317" s="1" ph="1"/>
    </row>
    <row r="25319" spans="70:71">
      <c r="BR25319" s="1" ph="1"/>
      <c r="BS25319" s="1" ph="1"/>
    </row>
    <row r="25320" spans="70:71">
      <c r="BR25320" s="1" ph="1"/>
      <c r="BS25320" s="1" ph="1"/>
    </row>
    <row r="25321" spans="70:71">
      <c r="BR25321" s="1" ph="1"/>
      <c r="BS25321" s="1" ph="1"/>
    </row>
    <row r="25322" spans="70:71">
      <c r="BR25322" s="1" ph="1"/>
      <c r="BS25322" s="1" ph="1"/>
    </row>
    <row r="25324" spans="70:71">
      <c r="BR25324" s="1" ph="1"/>
      <c r="BS25324" s="1" ph="1"/>
    </row>
    <row r="25325" spans="70:71">
      <c r="BR25325" s="1" ph="1"/>
      <c r="BS25325" s="1" ph="1"/>
    </row>
    <row r="25326" spans="70:71">
      <c r="BR25326" s="1" ph="1"/>
      <c r="BS25326" s="1" ph="1"/>
    </row>
    <row r="25327" spans="70:71">
      <c r="BR25327" s="1" ph="1"/>
      <c r="BS25327" s="1" ph="1"/>
    </row>
    <row r="25328" spans="70:71">
      <c r="BR25328" s="1" ph="1"/>
      <c r="BS25328" s="1" ph="1"/>
    </row>
    <row r="25329" spans="70:71">
      <c r="BR25329" s="1" ph="1"/>
      <c r="BS25329" s="1" ph="1"/>
    </row>
    <row r="25332" spans="70:71">
      <c r="BR25332" s="1" ph="1"/>
      <c r="BS25332" s="1" ph="1"/>
    </row>
    <row r="25333" spans="70:71">
      <c r="BR25333" s="1" ph="1"/>
      <c r="BS25333" s="1" ph="1"/>
    </row>
    <row r="25335" spans="70:71">
      <c r="BR25335" s="1" ph="1"/>
      <c r="BS25335" s="1" ph="1"/>
    </row>
    <row r="25336" spans="70:71">
      <c r="BR25336" s="1" ph="1"/>
      <c r="BS25336" s="1" ph="1"/>
    </row>
    <row r="25338" spans="70:71">
      <c r="BR25338" s="1" ph="1"/>
      <c r="BS25338" s="1" ph="1"/>
    </row>
    <row r="25339" spans="70:71">
      <c r="BR25339" s="1" ph="1"/>
      <c r="BS25339" s="1" ph="1"/>
    </row>
    <row r="25342" spans="70:71">
      <c r="BR25342" s="1" ph="1"/>
      <c r="BS25342" s="1" ph="1"/>
    </row>
    <row r="25343" spans="70:71">
      <c r="BR25343" s="1" ph="1"/>
      <c r="BS25343" s="1" ph="1"/>
    </row>
    <row r="25345" spans="70:71">
      <c r="BR25345" s="1" ph="1"/>
      <c r="BS25345" s="1" ph="1"/>
    </row>
    <row r="25346" spans="70:71">
      <c r="BR25346" s="1" ph="1"/>
      <c r="BS25346" s="1" ph="1"/>
    </row>
    <row r="25348" spans="70:71">
      <c r="BR25348" s="1" ph="1"/>
      <c r="BS25348" s="1" ph="1"/>
    </row>
    <row r="25349" spans="70:71">
      <c r="BR25349" s="1" ph="1"/>
      <c r="BS25349" s="1" ph="1"/>
    </row>
    <row r="25354" spans="70:71">
      <c r="BR25354" s="1" ph="1"/>
      <c r="BS25354" s="1" ph="1"/>
    </row>
    <row r="25356" spans="70:71">
      <c r="BR25356" s="1" ph="1"/>
      <c r="BS25356" s="1" ph="1"/>
    </row>
    <row r="25357" spans="70:71">
      <c r="BR25357" s="1" ph="1"/>
      <c r="BS25357" s="1" ph="1"/>
    </row>
    <row r="25359" spans="70:71">
      <c r="BR25359" s="1" ph="1"/>
      <c r="BS25359" s="1" ph="1"/>
    </row>
    <row r="25360" spans="70:71">
      <c r="BR25360" s="1" ph="1"/>
      <c r="BS25360" s="1" ph="1"/>
    </row>
    <row r="25362" spans="70:71">
      <c r="BR25362" s="1" ph="1"/>
      <c r="BS25362" s="1" ph="1"/>
    </row>
    <row r="25363" spans="70:71">
      <c r="BR25363" s="1" ph="1"/>
      <c r="BS25363" s="1" ph="1"/>
    </row>
    <row r="25365" spans="70:71">
      <c r="BR25365" s="1" ph="1"/>
      <c r="BS25365" s="1" ph="1"/>
    </row>
    <row r="25366" spans="70:71">
      <c r="BR25366" s="1" ph="1"/>
      <c r="BS25366" s="1" ph="1"/>
    </row>
    <row r="25368" spans="70:71">
      <c r="BR25368" s="1" ph="1"/>
      <c r="BS25368" s="1" ph="1"/>
    </row>
    <row r="25369" spans="70:71">
      <c r="BR25369" s="1" ph="1"/>
      <c r="BS25369" s="1" ph="1"/>
    </row>
    <row r="25372" spans="70:71">
      <c r="BR25372" s="1" ph="1"/>
      <c r="BS25372" s="1" ph="1"/>
    </row>
    <row r="25373" spans="70:71">
      <c r="BR25373" s="1" ph="1"/>
      <c r="BS25373" s="1" ph="1"/>
    </row>
    <row r="25375" spans="70:71">
      <c r="BR25375" s="1" ph="1"/>
      <c r="BS25375" s="1" ph="1"/>
    </row>
    <row r="25376" spans="70:71">
      <c r="BR25376" s="1" ph="1"/>
      <c r="BS25376" s="1" ph="1"/>
    </row>
    <row r="25378" spans="70:71">
      <c r="BR25378" s="1" ph="1"/>
      <c r="BS25378" s="1" ph="1"/>
    </row>
    <row r="25379" spans="70:71">
      <c r="BR25379" s="1" ph="1"/>
      <c r="BS25379" s="1" ph="1"/>
    </row>
    <row r="25382" spans="70:71">
      <c r="BR25382" s="1" ph="1"/>
      <c r="BS25382" s="1" ph="1"/>
    </row>
    <row r="25384" spans="70:71">
      <c r="BR25384" s="1" ph="1"/>
      <c r="BS25384" s="1" ph="1"/>
    </row>
    <row r="25385" spans="70:71">
      <c r="BR25385" s="1" ph="1"/>
      <c r="BS25385" s="1" ph="1"/>
    </row>
    <row r="25387" spans="70:71">
      <c r="BR25387" s="1" ph="1"/>
      <c r="BS25387" s="1" ph="1"/>
    </row>
    <row r="25388" spans="70:71">
      <c r="BR25388" s="1" ph="1"/>
      <c r="BS25388" s="1" ph="1"/>
    </row>
    <row r="25390" spans="70:71">
      <c r="BR25390" s="1" ph="1"/>
      <c r="BS25390" s="1" ph="1"/>
    </row>
    <row r="25391" spans="70:71">
      <c r="BR25391" s="1" ph="1"/>
      <c r="BS25391" s="1" ph="1"/>
    </row>
    <row r="25393" spans="70:71">
      <c r="BR25393" s="1" ph="1"/>
      <c r="BS25393" s="1" ph="1"/>
    </row>
    <row r="25394" spans="70:71">
      <c r="BR25394" s="1" ph="1"/>
      <c r="BS25394" s="1" ph="1"/>
    </row>
    <row r="25396" spans="70:71">
      <c r="BR25396" s="1" ph="1"/>
      <c r="BS25396" s="1" ph="1"/>
    </row>
    <row r="25397" spans="70:71">
      <c r="BR25397" s="1" ph="1"/>
      <c r="BS25397" s="1" ph="1"/>
    </row>
    <row r="25400" spans="70:71">
      <c r="BR25400" s="1" ph="1"/>
      <c r="BS25400" s="1" ph="1"/>
    </row>
    <row r="25401" spans="70:71">
      <c r="BR25401" s="1" ph="1"/>
      <c r="BS25401" s="1" ph="1"/>
    </row>
    <row r="25403" spans="70:71">
      <c r="BR25403" s="1" ph="1"/>
      <c r="BS25403" s="1" ph="1"/>
    </row>
    <row r="25404" spans="70:71">
      <c r="BR25404" s="1" ph="1"/>
      <c r="BS25404" s="1" ph="1"/>
    </row>
    <row r="25406" spans="70:71">
      <c r="BR25406" s="1" ph="1"/>
      <c r="BS25406" s="1" ph="1"/>
    </row>
    <row r="25407" spans="70:71">
      <c r="BR25407" s="1" ph="1"/>
      <c r="BS25407" s="1" ph="1"/>
    </row>
    <row r="25408" spans="70:71">
      <c r="BR25408" s="1" ph="1"/>
      <c r="BS25408" s="1" ph="1"/>
    </row>
    <row r="25409" spans="70:71">
      <c r="BR25409" s="1" ph="1"/>
      <c r="BS25409" s="1" ph="1"/>
    </row>
    <row r="25414" spans="70:71">
      <c r="BR25414" s="1" ph="1"/>
      <c r="BS25414" s="1" ph="1"/>
    </row>
    <row r="25416" spans="70:71">
      <c r="BR25416" s="1" ph="1"/>
      <c r="BS25416" s="1" ph="1"/>
    </row>
    <row r="25417" spans="70:71">
      <c r="BR25417" s="1" ph="1"/>
      <c r="BS25417" s="1" ph="1"/>
    </row>
    <row r="25419" spans="70:71">
      <c r="BR25419" s="1" ph="1"/>
      <c r="BS25419" s="1" ph="1"/>
    </row>
    <row r="25420" spans="70:71">
      <c r="BR25420" s="1" ph="1"/>
      <c r="BS25420" s="1" ph="1"/>
    </row>
    <row r="25422" spans="70:71">
      <c r="BR25422" s="1" ph="1"/>
      <c r="BS25422" s="1" ph="1"/>
    </row>
    <row r="25423" spans="70:71">
      <c r="BR25423" s="1" ph="1"/>
      <c r="BS25423" s="1" ph="1"/>
    </row>
    <row r="25425" spans="70:71">
      <c r="BR25425" s="1" ph="1"/>
      <c r="BS25425" s="1" ph="1"/>
    </row>
    <row r="25426" spans="70:71">
      <c r="BR25426" s="1" ph="1"/>
      <c r="BS25426" s="1" ph="1"/>
    </row>
    <row r="25428" spans="70:71">
      <c r="BR25428" s="1" ph="1"/>
      <c r="BS25428" s="1" ph="1"/>
    </row>
    <row r="25429" spans="70:71">
      <c r="BR25429" s="1" ph="1"/>
      <c r="BS25429" s="1" ph="1"/>
    </row>
    <row r="25432" spans="70:71">
      <c r="BR25432" s="1" ph="1"/>
      <c r="BS25432" s="1" ph="1"/>
    </row>
    <row r="25433" spans="70:71">
      <c r="BR25433" s="1" ph="1"/>
      <c r="BS25433" s="1" ph="1"/>
    </row>
    <row r="25435" spans="70:71">
      <c r="BR25435" s="1" ph="1"/>
      <c r="BS25435" s="1" ph="1"/>
    </row>
    <row r="25436" spans="70:71">
      <c r="BR25436" s="1" ph="1"/>
      <c r="BS25436" s="1" ph="1"/>
    </row>
    <row r="25438" spans="70:71">
      <c r="BR25438" s="1" ph="1"/>
      <c r="BS25438" s="1" ph="1"/>
    </row>
    <row r="25439" spans="70:71">
      <c r="BR25439" s="1" ph="1"/>
      <c r="BS25439" s="1" ph="1"/>
    </row>
    <row r="25442" spans="70:71">
      <c r="BR25442" s="1" ph="1"/>
      <c r="BS25442" s="1" ph="1"/>
    </row>
    <row r="25444" spans="70:71">
      <c r="BR25444" s="1" ph="1"/>
      <c r="BS25444" s="1" ph="1"/>
    </row>
    <row r="25445" spans="70:71">
      <c r="BR25445" s="1" ph="1"/>
      <c r="BS25445" s="1" ph="1"/>
    </row>
    <row r="25447" spans="70:71">
      <c r="BR25447" s="1" ph="1"/>
      <c r="BS25447" s="1" ph="1"/>
    </row>
    <row r="25448" spans="70:71">
      <c r="BR25448" s="1" ph="1"/>
      <c r="BS25448" s="1" ph="1"/>
    </row>
    <row r="25450" spans="70:71">
      <c r="BR25450" s="1" ph="1"/>
      <c r="BS25450" s="1" ph="1"/>
    </row>
    <row r="25451" spans="70:71">
      <c r="BR25451" s="1" ph="1"/>
      <c r="BS25451" s="1" ph="1"/>
    </row>
    <row r="25453" spans="70:71">
      <c r="BR25453" s="1" ph="1"/>
      <c r="BS25453" s="1" ph="1"/>
    </row>
    <row r="25454" spans="70:71">
      <c r="BR25454" s="1" ph="1"/>
      <c r="BS25454" s="1" ph="1"/>
    </row>
    <row r="25456" spans="70:71">
      <c r="BR25456" s="1" ph="1"/>
      <c r="BS25456" s="1" ph="1"/>
    </row>
    <row r="25457" spans="70:71">
      <c r="BR25457" s="1" ph="1"/>
      <c r="BS25457" s="1" ph="1"/>
    </row>
    <row r="25460" spans="70:71">
      <c r="BR25460" s="1" ph="1"/>
      <c r="BS25460" s="1" ph="1"/>
    </row>
    <row r="25461" spans="70:71">
      <c r="BR25461" s="1" ph="1"/>
      <c r="BS25461" s="1" ph="1"/>
    </row>
    <row r="25463" spans="70:71">
      <c r="BR25463" s="1" ph="1"/>
      <c r="BS25463" s="1" ph="1"/>
    </row>
    <row r="25464" spans="70:71">
      <c r="BR25464" s="1" ph="1"/>
      <c r="BS25464" s="1" ph="1"/>
    </row>
    <row r="25466" spans="70:71">
      <c r="BR25466" s="1" ph="1"/>
      <c r="BS25466" s="1" ph="1"/>
    </row>
    <row r="25467" spans="70:71">
      <c r="BR25467" s="1" ph="1"/>
      <c r="BS25467" s="1" ph="1"/>
    </row>
    <row r="25468" spans="70:71">
      <c r="BR25468" s="1" ph="1"/>
      <c r="BS25468" s="1" ph="1"/>
    </row>
    <row r="25469" spans="70:71">
      <c r="BR25469" s="1" ph="1"/>
      <c r="BS25469" s="1" ph="1"/>
    </row>
    <row r="25471" spans="70:71">
      <c r="BR25471" s="1" ph="1"/>
      <c r="BS25471" s="1" ph="1"/>
    </row>
    <row r="25472" spans="70:71">
      <c r="BR25472" s="1" ph="1"/>
      <c r="BS25472" s="1" ph="1"/>
    </row>
    <row r="25473" spans="70:71">
      <c r="BR25473" s="1" ph="1"/>
      <c r="BS25473" s="1" ph="1"/>
    </row>
    <row r="25474" spans="70:71">
      <c r="BR25474" s="1" ph="1"/>
      <c r="BS25474" s="1" ph="1"/>
    </row>
    <row r="25476" spans="70:71">
      <c r="BR25476" s="1" ph="1"/>
      <c r="BS25476" s="1" ph="1"/>
    </row>
    <row r="25477" spans="70:71">
      <c r="BR25477" s="1" ph="1"/>
      <c r="BS25477" s="1" ph="1"/>
    </row>
    <row r="25478" spans="70:71">
      <c r="BR25478" s="1" ph="1"/>
      <c r="BS25478" s="1" ph="1"/>
    </row>
    <row r="25479" spans="70:71">
      <c r="BR25479" s="1" ph="1"/>
      <c r="BS25479" s="1" ph="1"/>
    </row>
    <row r="25480" spans="70:71">
      <c r="BR25480" s="1" ph="1"/>
      <c r="BS25480" s="1" ph="1"/>
    </row>
    <row r="25485" spans="70:71" ht="21">
      <c r="BR25485" s="1" ph="1"/>
      <c r="BS25485" s="1" ph="1"/>
    </row>
    <row r="25490" spans="70:71">
      <c r="BR25490" s="1" ph="1"/>
      <c r="BS25490" s="1" ph="1"/>
    </row>
    <row r="25495" spans="70:71">
      <c r="BR25495" s="1" ph="1"/>
      <c r="BS25495" s="1" ph="1"/>
    </row>
    <row r="25497" spans="70:71">
      <c r="BR25497" s="1" ph="1"/>
      <c r="BS25497" s="1" ph="1"/>
    </row>
    <row r="25498" spans="70:71">
      <c r="BR25498" s="1" ph="1"/>
      <c r="BS25498" s="1" ph="1"/>
    </row>
    <row r="25500" spans="70:71">
      <c r="BR25500" s="1" ph="1"/>
      <c r="BS25500" s="1" ph="1"/>
    </row>
    <row r="25501" spans="70:71">
      <c r="BR25501" s="1" ph="1"/>
      <c r="BS25501" s="1" ph="1"/>
    </row>
    <row r="25503" spans="70:71">
      <c r="BR25503" s="1" ph="1"/>
      <c r="BS25503" s="1" ph="1"/>
    </row>
    <row r="25504" spans="70:71">
      <c r="BR25504" s="1" ph="1"/>
      <c r="BS25504" s="1" ph="1"/>
    </row>
    <row r="25506" spans="70:71">
      <c r="BR25506" s="1" ph="1"/>
      <c r="BS25506" s="1" ph="1"/>
    </row>
    <row r="25507" spans="70:71">
      <c r="BR25507" s="1" ph="1"/>
      <c r="BS25507" s="1" ph="1"/>
    </row>
    <row r="25509" spans="70:71">
      <c r="BR25509" s="1" ph="1"/>
      <c r="BS25509" s="1" ph="1"/>
    </row>
    <row r="25510" spans="70:71">
      <c r="BR25510" s="1" ph="1"/>
      <c r="BS25510" s="1" ph="1"/>
    </row>
    <row r="25513" spans="70:71">
      <c r="BR25513" s="1" ph="1"/>
      <c r="BS25513" s="1" ph="1"/>
    </row>
    <row r="25514" spans="70:71">
      <c r="BR25514" s="1" ph="1"/>
      <c r="BS25514" s="1" ph="1"/>
    </row>
    <row r="25516" spans="70:71">
      <c r="BR25516" s="1" ph="1"/>
      <c r="BS25516" s="1" ph="1"/>
    </row>
    <row r="25517" spans="70:71">
      <c r="BR25517" s="1" ph="1"/>
      <c r="BS25517" s="1" ph="1"/>
    </row>
    <row r="25519" spans="70:71">
      <c r="BR25519" s="1" ph="1"/>
      <c r="BS25519" s="1" ph="1"/>
    </row>
    <row r="25520" spans="70:71">
      <c r="BR25520" s="1" ph="1"/>
      <c r="BS25520" s="1" ph="1"/>
    </row>
    <row r="25525" spans="70:71">
      <c r="BR25525" s="1" ph="1"/>
      <c r="BS25525" s="1" ph="1"/>
    </row>
    <row r="25527" spans="70:71">
      <c r="BR25527" s="1" ph="1"/>
      <c r="BS25527" s="1" ph="1"/>
    </row>
    <row r="25528" spans="70:71">
      <c r="BR25528" s="1" ph="1"/>
      <c r="BS25528" s="1" ph="1"/>
    </row>
    <row r="25530" spans="70:71">
      <c r="BR25530" s="1" ph="1"/>
      <c r="BS25530" s="1" ph="1"/>
    </row>
    <row r="25531" spans="70:71">
      <c r="BR25531" s="1" ph="1"/>
      <c r="BS25531" s="1" ph="1"/>
    </row>
    <row r="25533" spans="70:71">
      <c r="BR25533" s="1" ph="1"/>
      <c r="BS25533" s="1" ph="1"/>
    </row>
    <row r="25534" spans="70:71">
      <c r="BR25534" s="1" ph="1"/>
      <c r="BS25534" s="1" ph="1"/>
    </row>
    <row r="25536" spans="70:71">
      <c r="BR25536" s="1" ph="1"/>
      <c r="BS25536" s="1" ph="1"/>
    </row>
    <row r="25537" spans="70:71">
      <c r="BR25537" s="1" ph="1"/>
      <c r="BS25537" s="1" ph="1"/>
    </row>
    <row r="25539" spans="70:71">
      <c r="BR25539" s="1" ph="1"/>
      <c r="BS25539" s="1" ph="1"/>
    </row>
    <row r="25540" spans="70:71">
      <c r="BR25540" s="1" ph="1"/>
      <c r="BS25540" s="1" ph="1"/>
    </row>
    <row r="25543" spans="70:71">
      <c r="BR25543" s="1" ph="1"/>
      <c r="BS25543" s="1" ph="1"/>
    </row>
    <row r="25544" spans="70:71">
      <c r="BR25544" s="1" ph="1"/>
      <c r="BS25544" s="1" ph="1"/>
    </row>
    <row r="25546" spans="70:71">
      <c r="BR25546" s="1" ph="1"/>
      <c r="BS25546" s="1" ph="1"/>
    </row>
    <row r="25547" spans="70:71">
      <c r="BR25547" s="1" ph="1"/>
      <c r="BS25547" s="1" ph="1"/>
    </row>
    <row r="25549" spans="70:71">
      <c r="BR25549" s="1" ph="1"/>
      <c r="BS25549" s="1" ph="1"/>
    </row>
    <row r="25550" spans="70:71">
      <c r="BR25550" s="1" ph="1"/>
      <c r="BS25550" s="1" ph="1"/>
    </row>
    <row r="25553" spans="70:71">
      <c r="BR25553" s="1" ph="1"/>
      <c r="BS25553" s="1" ph="1"/>
    </row>
    <row r="25554" spans="70:71">
      <c r="BR25554" s="1" ph="1"/>
      <c r="BS25554" s="1" ph="1"/>
    </row>
    <row r="25556" spans="70:71">
      <c r="BR25556" s="1" ph="1"/>
      <c r="BS25556" s="1" ph="1"/>
    </row>
    <row r="25557" spans="70:71">
      <c r="BR25557" s="1" ph="1"/>
      <c r="BS25557" s="1" ph="1"/>
    </row>
    <row r="25559" spans="70:71">
      <c r="BR25559" s="1" ph="1"/>
      <c r="BS25559" s="1" ph="1"/>
    </row>
    <row r="25560" spans="70:71">
      <c r="BR25560" s="1" ph="1"/>
      <c r="BS25560" s="1" ph="1"/>
    </row>
    <row r="25565" spans="70:71">
      <c r="BR25565" s="1" ph="1"/>
      <c r="BS25565" s="1" ph="1"/>
    </row>
    <row r="25567" spans="70:71">
      <c r="BR25567" s="1" ph="1"/>
      <c r="BS25567" s="1" ph="1"/>
    </row>
    <row r="25568" spans="70:71">
      <c r="BR25568" s="1" ph="1"/>
      <c r="BS25568" s="1" ph="1"/>
    </row>
    <row r="25570" spans="70:71">
      <c r="BR25570" s="1" ph="1"/>
      <c r="BS25570" s="1" ph="1"/>
    </row>
    <row r="25571" spans="70:71">
      <c r="BR25571" s="1" ph="1"/>
      <c r="BS25571" s="1" ph="1"/>
    </row>
    <row r="25573" spans="70:71">
      <c r="BR25573" s="1" ph="1"/>
      <c r="BS25573" s="1" ph="1"/>
    </row>
    <row r="25574" spans="70:71">
      <c r="BR25574" s="1" ph="1"/>
      <c r="BS25574" s="1" ph="1"/>
    </row>
    <row r="25576" spans="70:71">
      <c r="BR25576" s="1" ph="1"/>
      <c r="BS25576" s="1" ph="1"/>
    </row>
    <row r="25577" spans="70:71">
      <c r="BR25577" s="1" ph="1"/>
      <c r="BS25577" s="1" ph="1"/>
    </row>
    <row r="25579" spans="70:71">
      <c r="BR25579" s="1" ph="1"/>
      <c r="BS25579" s="1" ph="1"/>
    </row>
    <row r="25580" spans="70:71">
      <c r="BR25580" s="1" ph="1"/>
      <c r="BS25580" s="1" ph="1"/>
    </row>
    <row r="25583" spans="70:71">
      <c r="BR25583" s="1" ph="1"/>
      <c r="BS25583" s="1" ph="1"/>
    </row>
    <row r="25584" spans="70:71">
      <c r="BR25584" s="1" ph="1"/>
      <c r="BS25584" s="1" ph="1"/>
    </row>
    <row r="25586" spans="70:71">
      <c r="BR25586" s="1" ph="1"/>
      <c r="BS25586" s="1" ph="1"/>
    </row>
    <row r="25587" spans="70:71">
      <c r="BR25587" s="1" ph="1"/>
      <c r="BS25587" s="1" ph="1"/>
    </row>
    <row r="25589" spans="70:71">
      <c r="BR25589" s="1" ph="1"/>
      <c r="BS25589" s="1" ph="1"/>
    </row>
    <row r="25590" spans="70:71">
      <c r="BR25590" s="1" ph="1"/>
      <c r="BS25590" s="1" ph="1"/>
    </row>
    <row r="25593" spans="70:71">
      <c r="BR25593" s="1" ph="1"/>
      <c r="BS25593" s="1" ph="1"/>
    </row>
    <row r="25595" spans="70:71">
      <c r="BR25595" s="1" ph="1"/>
      <c r="BS25595" s="1" ph="1"/>
    </row>
    <row r="25596" spans="70:71">
      <c r="BR25596" s="1" ph="1"/>
      <c r="BS25596" s="1" ph="1"/>
    </row>
    <row r="25598" spans="70:71">
      <c r="BR25598" s="1" ph="1"/>
      <c r="BS25598" s="1" ph="1"/>
    </row>
    <row r="25599" spans="70:71">
      <c r="BR25599" s="1" ph="1"/>
      <c r="BS25599" s="1" ph="1"/>
    </row>
    <row r="25601" spans="70:71">
      <c r="BR25601" s="1" ph="1"/>
      <c r="BS25601" s="1" ph="1"/>
    </row>
    <row r="25602" spans="70:71">
      <c r="BR25602" s="1" ph="1"/>
      <c r="BS25602" s="1" ph="1"/>
    </row>
    <row r="25604" spans="70:71">
      <c r="BR25604" s="1" ph="1"/>
      <c r="BS25604" s="1" ph="1"/>
    </row>
    <row r="25605" spans="70:71">
      <c r="BR25605" s="1" ph="1"/>
      <c r="BS25605" s="1" ph="1"/>
    </row>
    <row r="25607" spans="70:71">
      <c r="BR25607" s="1" ph="1"/>
      <c r="BS25607" s="1" ph="1"/>
    </row>
    <row r="25608" spans="70:71">
      <c r="BR25608" s="1" ph="1"/>
      <c r="BS25608" s="1" ph="1"/>
    </row>
    <row r="25611" spans="70:71">
      <c r="BR25611" s="1" ph="1"/>
      <c r="BS25611" s="1" ph="1"/>
    </row>
    <row r="25612" spans="70:71">
      <c r="BR25612" s="1" ph="1"/>
      <c r="BS25612" s="1" ph="1"/>
    </row>
    <row r="25614" spans="70:71">
      <c r="BR25614" s="1" ph="1"/>
      <c r="BS25614" s="1" ph="1"/>
    </row>
    <row r="25615" spans="70:71">
      <c r="BR25615" s="1" ph="1"/>
      <c r="BS25615" s="1" ph="1"/>
    </row>
    <row r="25617" spans="70:71">
      <c r="BR25617" s="1" ph="1"/>
      <c r="BS25617" s="1" ph="1"/>
    </row>
    <row r="25618" spans="70:71">
      <c r="BR25618" s="1" ph="1"/>
      <c r="BS25618" s="1" ph="1"/>
    </row>
    <row r="25619" spans="70:71">
      <c r="BR25619" s="1" ph="1"/>
      <c r="BS25619" s="1" ph="1"/>
    </row>
    <row r="25620" spans="70:71">
      <c r="BR25620" s="1" ph="1"/>
      <c r="BS25620" s="1" ph="1"/>
    </row>
    <row r="25625" spans="70:71">
      <c r="BR25625" s="1" ph="1"/>
      <c r="BS25625" s="1" ph="1"/>
    </row>
    <row r="25627" spans="70:71">
      <c r="BR25627" s="1" ph="1"/>
      <c r="BS25627" s="1" ph="1"/>
    </row>
    <row r="25628" spans="70:71">
      <c r="BR25628" s="1" ph="1"/>
      <c r="BS25628" s="1" ph="1"/>
    </row>
    <row r="25630" spans="70:71">
      <c r="BR25630" s="1" ph="1"/>
      <c r="BS25630" s="1" ph="1"/>
    </row>
    <row r="25631" spans="70:71">
      <c r="BR25631" s="1" ph="1"/>
      <c r="BS25631" s="1" ph="1"/>
    </row>
    <row r="25633" spans="70:71">
      <c r="BR25633" s="1" ph="1"/>
      <c r="BS25633" s="1" ph="1"/>
    </row>
    <row r="25634" spans="70:71">
      <c r="BR25634" s="1" ph="1"/>
      <c r="BS25634" s="1" ph="1"/>
    </row>
    <row r="25636" spans="70:71">
      <c r="BR25636" s="1" ph="1"/>
      <c r="BS25636" s="1" ph="1"/>
    </row>
    <row r="25637" spans="70:71">
      <c r="BR25637" s="1" ph="1"/>
      <c r="BS25637" s="1" ph="1"/>
    </row>
    <row r="25639" spans="70:71">
      <c r="BR25639" s="1" ph="1"/>
      <c r="BS25639" s="1" ph="1"/>
    </row>
    <row r="25640" spans="70:71">
      <c r="BR25640" s="1" ph="1"/>
      <c r="BS25640" s="1" ph="1"/>
    </row>
    <row r="25643" spans="70:71">
      <c r="BR25643" s="1" ph="1"/>
      <c r="BS25643" s="1" ph="1"/>
    </row>
    <row r="25644" spans="70:71">
      <c r="BR25644" s="1" ph="1"/>
      <c r="BS25644" s="1" ph="1"/>
    </row>
    <row r="25646" spans="70:71">
      <c r="BR25646" s="1" ph="1"/>
      <c r="BS25646" s="1" ph="1"/>
    </row>
    <row r="25647" spans="70:71">
      <c r="BR25647" s="1" ph="1"/>
      <c r="BS25647" s="1" ph="1"/>
    </row>
    <row r="25649" spans="70:71">
      <c r="BR25649" s="1" ph="1"/>
      <c r="BS25649" s="1" ph="1"/>
    </row>
    <row r="25650" spans="70:71">
      <c r="BR25650" s="1" ph="1"/>
      <c r="BS25650" s="1" ph="1"/>
    </row>
    <row r="25653" spans="70:71">
      <c r="BR25653" s="1" ph="1"/>
      <c r="BS25653" s="1" ph="1"/>
    </row>
    <row r="25655" spans="70:71">
      <c r="BR25655" s="1" ph="1"/>
      <c r="BS25655" s="1" ph="1"/>
    </row>
    <row r="25656" spans="70:71">
      <c r="BR25656" s="1" ph="1"/>
      <c r="BS25656" s="1" ph="1"/>
    </row>
    <row r="25658" spans="70:71">
      <c r="BR25658" s="1" ph="1"/>
      <c r="BS25658" s="1" ph="1"/>
    </row>
    <row r="25659" spans="70:71">
      <c r="BR25659" s="1" ph="1"/>
      <c r="BS25659" s="1" ph="1"/>
    </row>
    <row r="25661" spans="70:71">
      <c r="BR25661" s="1" ph="1"/>
      <c r="BS25661" s="1" ph="1"/>
    </row>
    <row r="25662" spans="70:71">
      <c r="BR25662" s="1" ph="1"/>
      <c r="BS25662" s="1" ph="1"/>
    </row>
    <row r="25664" spans="70:71">
      <c r="BR25664" s="1" ph="1"/>
      <c r="BS25664" s="1" ph="1"/>
    </row>
    <row r="25665" spans="70:71">
      <c r="BR25665" s="1" ph="1"/>
      <c r="BS25665" s="1" ph="1"/>
    </row>
    <row r="25667" spans="70:71">
      <c r="BR25667" s="1" ph="1"/>
      <c r="BS25667" s="1" ph="1"/>
    </row>
    <row r="25668" spans="70:71">
      <c r="BR25668" s="1" ph="1"/>
      <c r="BS25668" s="1" ph="1"/>
    </row>
    <row r="25671" spans="70:71">
      <c r="BR25671" s="1" ph="1"/>
      <c r="BS25671" s="1" ph="1"/>
    </row>
    <row r="25672" spans="70:71">
      <c r="BR25672" s="1" ph="1"/>
      <c r="BS25672" s="1" ph="1"/>
    </row>
    <row r="25674" spans="70:71">
      <c r="BR25674" s="1" ph="1"/>
      <c r="BS25674" s="1" ph="1"/>
    </row>
    <row r="25675" spans="70:71">
      <c r="BR25675" s="1" ph="1"/>
      <c r="BS25675" s="1" ph="1"/>
    </row>
    <row r="25677" spans="70:71">
      <c r="BR25677" s="1" ph="1"/>
      <c r="BS25677" s="1" ph="1"/>
    </row>
    <row r="25678" spans="70:71">
      <c r="BR25678" s="1" ph="1"/>
      <c r="BS25678" s="1" ph="1"/>
    </row>
    <row r="25679" spans="70:71">
      <c r="BR25679" s="1" ph="1"/>
      <c r="BS25679" s="1" ph="1"/>
    </row>
    <row r="25680" spans="70:71">
      <c r="BR25680" s="1" ph="1"/>
      <c r="BS25680" s="1" ph="1"/>
    </row>
    <row r="25682" spans="70:71">
      <c r="BR25682" s="1" ph="1"/>
      <c r="BS25682" s="1" ph="1"/>
    </row>
    <row r="25683" spans="70:71">
      <c r="BR25683" s="1" ph="1"/>
      <c r="BS25683" s="1" ph="1"/>
    </row>
    <row r="25684" spans="70:71">
      <c r="BR25684" s="1" ph="1"/>
      <c r="BS25684" s="1" ph="1"/>
    </row>
    <row r="25685" spans="70:71">
      <c r="BR25685" s="1" ph="1"/>
      <c r="BS25685" s="1" ph="1"/>
    </row>
    <row r="25687" spans="70:71">
      <c r="BR25687" s="1" ph="1"/>
      <c r="BS25687" s="1" ph="1"/>
    </row>
    <row r="25688" spans="70:71">
      <c r="BR25688" s="1" ph="1"/>
      <c r="BS25688" s="1" ph="1"/>
    </row>
    <row r="25689" spans="70:71">
      <c r="BR25689" s="1" ph="1"/>
      <c r="BS25689" s="1" ph="1"/>
    </row>
    <row r="25690" spans="70:71">
      <c r="BR25690" s="1" ph="1"/>
      <c r="BS25690" s="1" ph="1"/>
    </row>
  </sheetData>
  <autoFilter ref="A2:CA3" xr:uid="{D6F978D1-0E81-44EF-90C3-C41FE2B95096}"/>
  <dataConsolidate/>
  <mergeCells count="12">
    <mergeCell ref="AJ1:AN1"/>
    <mergeCell ref="H1:Q1"/>
    <mergeCell ref="R1:X1"/>
    <mergeCell ref="Y1:AB1"/>
    <mergeCell ref="AC1:AG1"/>
    <mergeCell ref="AH1:AI1"/>
    <mergeCell ref="BG1:BG2"/>
    <mergeCell ref="AO1:AR1"/>
    <mergeCell ref="AS1:AT1"/>
    <mergeCell ref="AU1:AX1"/>
    <mergeCell ref="AZ1:BA1"/>
    <mergeCell ref="BF1:BF2"/>
  </mergeCells>
  <phoneticPr fontId="4"/>
  <conditionalFormatting sqref="G3">
    <cfRule type="expression" dxfId="20" priority="21">
      <formula>$G3=""</formula>
    </cfRule>
  </conditionalFormatting>
  <conditionalFormatting sqref="H3:Q3">
    <cfRule type="expression" dxfId="19" priority="16">
      <formula>$H3=0</formula>
    </cfRule>
  </conditionalFormatting>
  <conditionalFormatting sqref="J3">
    <cfRule type="expression" dxfId="18" priority="20">
      <formula>$J3=""</formula>
    </cfRule>
  </conditionalFormatting>
  <conditionalFormatting sqref="J3:Q3">
    <cfRule type="expression" dxfId="17" priority="17">
      <formula>$J3="×"</formula>
    </cfRule>
  </conditionalFormatting>
  <conditionalFormatting sqref="M3">
    <cfRule type="expression" dxfId="16" priority="19">
      <formula>AND($J3="○",$M3="")</formula>
    </cfRule>
  </conditionalFormatting>
  <conditionalFormatting sqref="N3">
    <cfRule type="expression" dxfId="15" priority="18">
      <formula>AND($M3="ﾌｫｰﾏｯﾄ",$N3="")</formula>
    </cfRule>
  </conditionalFormatting>
  <conditionalFormatting sqref="Y3:AB3">
    <cfRule type="expression" dxfId="14" priority="15">
      <formula>AND($M3="ﾌｫｰﾏｯﾄ",$Y3="")</formula>
    </cfRule>
  </conditionalFormatting>
  <conditionalFormatting sqref="AC3">
    <cfRule type="expression" dxfId="13" priority="14">
      <formula>$AC3="別紙"</formula>
    </cfRule>
  </conditionalFormatting>
  <conditionalFormatting sqref="AI3">
    <cfRule type="expression" dxfId="12" priority="13">
      <formula>AND($M3="ﾌｫｰﾏｯﾄ",$AI3="")</formula>
    </cfRule>
  </conditionalFormatting>
  <conditionalFormatting sqref="AO3">
    <cfRule type="expression" dxfId="11" priority="10">
      <formula>AND($N3="企業名なし(880)",NOT($AO3=30))</formula>
    </cfRule>
    <cfRule type="expression" dxfId="10" priority="11">
      <formula>AND($N3="企業名なし(990)",NOT($AO3=30))</formula>
    </cfRule>
    <cfRule type="expression" dxfId="9" priority="12">
      <formula>AND($M3="ﾌｫｰﾏｯﾄ",$AO3="")</formula>
    </cfRule>
  </conditionalFormatting>
  <conditionalFormatting sqref="AQ3">
    <cfRule type="expression" dxfId="8" priority="7">
      <formula>AND($N3="企業名なし(880)",NOT($AQ3=880))</formula>
    </cfRule>
    <cfRule type="expression" dxfId="7" priority="8">
      <formula>AND($N3="企業名なし(990)",NOT($AQ3=990))</formula>
    </cfRule>
    <cfRule type="expression" dxfId="6" priority="9">
      <formula>AND($M3="ﾌｫｰﾏｯﾄ",$AQ3="")</formula>
    </cfRule>
  </conditionalFormatting>
  <conditionalFormatting sqref="AR3">
    <cfRule type="expression" dxfId="5" priority="6">
      <formula>AND($AQ3="無料",$AR3="する")</formula>
    </cfRule>
  </conditionalFormatting>
  <conditionalFormatting sqref="AT3">
    <cfRule type="expression" dxfId="4" priority="5">
      <formula>AND($U3="ﾌｫｰﾏｯﾄ",$AT3="")</formula>
    </cfRule>
  </conditionalFormatting>
  <conditionalFormatting sqref="BB3:BQ3">
    <cfRule type="expression" dxfId="3" priority="22">
      <formula>$H3=0</formula>
    </cfRule>
    <cfRule type="expression" dxfId="2" priority="23">
      <formula>$J3="×"</formula>
    </cfRule>
    <cfRule type="expression" dxfId="1" priority="24">
      <formula>AND($BV3=0,$BC3="")</formula>
    </cfRule>
  </conditionalFormatting>
  <conditionalFormatting sqref="BS3">
    <cfRule type="expression" dxfId="0" priority="1">
      <formula>AND($BM3=15,$BS3="")</formula>
    </cfRule>
  </conditionalFormatting>
  <dataValidations count="27">
    <dataValidation type="list" allowBlank="1" showInputMessage="1" showErrorMessage="1" sqref="X3" xr:uid="{1350BC9B-D3F1-4582-820E-D77EDAE6E0B1}">
      <formula1>"通常, FAX変更, FAXなし,計算付FAX変更,計算書付FAXなし,　"</formula1>
    </dataValidation>
    <dataValidation type="list" allowBlank="1" showInputMessage="1" showErrorMessage="1" sqref="I3:J3" xr:uid="{00000000-0002-0000-0700-000011000000}">
      <formula1>"○,×,"</formula1>
    </dataValidation>
    <dataValidation type="list" allowBlank="1" showInputMessage="1" showErrorMessage="1" sqref="W3 U3" xr:uid="{00000000-0002-0000-0700-000027000000}">
      <formula1>"ﾌｫｰﾏｯﾄ,＠,必要なし,　"</formula1>
    </dataValidation>
    <dataValidation type="list" allowBlank="1" showInputMessage="1" showErrorMessage="1" sqref="O3:Q3" xr:uid="{5DB2F799-59A5-4E71-B1C9-EB176C873EA2}">
      <formula1>"変更しない,変更する,　"</formula1>
    </dataValidation>
    <dataValidation type="list" allowBlank="1" showInputMessage="1" showErrorMessage="1" sqref="BS3" xr:uid="{00000000-0002-0000-0700-000003000000}">
      <formula1>"封緘する,封緘しない"</formula1>
    </dataValidation>
    <dataValidation type="list" allowBlank="1" showInputMessage="1" showErrorMessage="1" sqref="M3" xr:uid="{6377758D-7B75-4BA9-B795-1B981805A159}">
      <formula1>"ﾌｫｰﾏｯﾄ,**,*,＠,＠**,＠*,一般用(FAXあり),一般と同じ案内文,なし,　"</formula1>
    </dataValidation>
    <dataValidation type="list" allowBlank="1" showInputMessage="1" showErrorMessage="1" sqref="AS3" xr:uid="{00000000-0002-0000-0700-000026000000}">
      <formula1>"5,6 "</formula1>
    </dataValidation>
    <dataValidation type="list" allowBlank="1" showInputMessage="1" showErrorMessage="1" sqref="AP3" xr:uid="{00000000-0002-0000-0700-000010000000}">
      <formula1>"10,20"</formula1>
    </dataValidation>
    <dataValidation type="list" allowBlank="1" showInputMessage="1" showErrorMessage="1" sqref="BG3" xr:uid="{00000000-0002-0000-0700-00000F000000}">
      <formula1>"12, "</formula1>
    </dataValidation>
    <dataValidation type="list" allowBlank="1" showInputMessage="1" showErrorMessage="1" sqref="BP3" xr:uid="{00000000-0002-0000-0700-000014000000}">
      <formula1>"11, "</formula1>
    </dataValidation>
    <dataValidation type="list" allowBlank="1" showInputMessage="1" showErrorMessage="1" sqref="BF3" xr:uid="{00000000-0002-0000-0700-000015000000}">
      <formula1>"17, "</formula1>
    </dataValidation>
    <dataValidation type="list" allowBlank="1" showInputMessage="1" showErrorMessage="1" sqref="BN3" xr:uid="{00000000-0002-0000-0700-000016000000}">
      <formula1>"16, "</formula1>
    </dataValidation>
    <dataValidation type="list" allowBlank="1" showInputMessage="1" showErrorMessage="1" sqref="BM3" xr:uid="{00000000-0002-0000-0700-000017000000}">
      <formula1>"15, "</formula1>
    </dataValidation>
    <dataValidation type="list" allowBlank="1" showInputMessage="1" showErrorMessage="1" sqref="BL3" xr:uid="{00000000-0002-0000-0700-000018000000}">
      <formula1>"14, "</formula1>
    </dataValidation>
    <dataValidation type="list" allowBlank="1" showInputMessage="1" showErrorMessage="1" sqref="BD3" xr:uid="{00000000-0002-0000-0700-000019000000}">
      <formula1>"6, "</formula1>
    </dataValidation>
    <dataValidation type="list" allowBlank="1" showInputMessage="1" showErrorMessage="1" sqref="BC3" xr:uid="{00000000-0002-0000-0700-00001A000000}">
      <formula1>"0, "</formula1>
    </dataValidation>
    <dataValidation type="list" allowBlank="1" showInputMessage="1" showErrorMessage="1" sqref="BB3" xr:uid="{00000000-0002-0000-0700-00001B000000}">
      <formula1>"2, "</formula1>
    </dataValidation>
    <dataValidation type="list" allowBlank="1" showInputMessage="1" showErrorMessage="1" sqref="BK3" xr:uid="{00000000-0002-0000-0700-00001F000000}">
      <formula1>"8, "</formula1>
    </dataValidation>
    <dataValidation type="list" allowBlank="1" showInputMessage="1" showErrorMessage="1" sqref="BO3" xr:uid="{00000000-0002-0000-0700-000020000000}">
      <formula1>"19, "</formula1>
    </dataValidation>
    <dataValidation type="list" allowBlank="1" showInputMessage="1" showErrorMessage="1" sqref="BJ3" xr:uid="{00000000-0002-0000-0700-000021000000}">
      <formula1>"5, "</formula1>
    </dataValidation>
    <dataValidation type="list" allowBlank="1" showInputMessage="1" showErrorMessage="1" sqref="AR3" xr:uid="{00000000-0002-0000-0700-000022000000}">
      <formula1>"する,しない,　"</formula1>
    </dataValidation>
    <dataValidation type="list" allowBlank="1" showInputMessage="1" showErrorMessage="1" sqref="AT3" xr:uid="{00000000-0002-0000-0700-000024000000}">
      <formula1>"10,11"</formula1>
    </dataValidation>
    <dataValidation type="list" allowBlank="1" showInputMessage="1" showErrorMessage="1" sqref="BQ3" xr:uid="{00000000-0002-0000-0700-000028000000}">
      <formula1>"20, "</formula1>
    </dataValidation>
    <dataValidation type="list" allowBlank="1" showInputMessage="1" showErrorMessage="1" sqref="AC3" xr:uid="{00000000-0002-0000-0700-000029000000}">
      <formula1>"別紙,裏面"</formula1>
    </dataValidation>
    <dataValidation type="list" allowBlank="1" showInputMessage="1" showErrorMessage="1" sqref="BI3" xr:uid="{00000000-0002-0000-0700-00002A000000}">
      <formula1>"4, "</formula1>
    </dataValidation>
    <dataValidation type="list" allowBlank="1" showInputMessage="1" showErrorMessage="1" sqref="BH3" xr:uid="{00000000-0002-0000-0700-00002B000000}">
      <formula1>"13, "</formula1>
    </dataValidation>
    <dataValidation type="list" allowBlank="1" showInputMessage="1" showErrorMessage="1" sqref="BE3" xr:uid="{7BF330F4-244A-45A2-929F-703D392B1921}">
      <formula1>"28,29,30, "</formula1>
    </dataValidation>
  </dataValidations>
  <pageMargins left="0" right="0" top="0.59055118110236227" bottom="0.39370078740157483" header="0.51181102362204722" footer="0.51181102362204722"/>
  <pageSetup paperSize="9" scale="50" orientation="landscape" r:id="rId1"/>
  <headerFooter alignWithMargins="0"/>
  <colBreaks count="2" manualBreakCount="2">
    <brk id="20" max="1048575" man="1"/>
    <brk id="65"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r:uid="{C520F7C5-367F-47B4-986B-EB56FAB89320}">
          <x14:formula1>
            <xm:f>さわらない!$B$2:$B$27</xm:f>
          </x14:formula1>
          <xm:sqref>V3</xm:sqref>
        </x14:dataValidation>
        <x14:dataValidation type="list" allowBlank="1" showInputMessage="1" showErrorMessage="1" xr:uid="{A9F03099-472C-4ABB-B3B5-0727FCFFDD24}">
          <x14:formula1>
            <xm:f>さわらない!$A$2:$A$15</xm:f>
          </x14:formula1>
          <xm:sqref>N3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さわらない</vt:lpstr>
      <vt:lpstr>新申込書（FAX変更）</vt:lpstr>
      <vt:lpstr>作成用リスト</vt:lpstr>
      <vt:lpstr>'新申込書（FAX変更）'!Print_Area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橋本康弘</dc:creator>
  <cp:lastModifiedBy>Administrator</cp:lastModifiedBy>
  <cp:lastPrinted>2025-09-18T07:11:20Z</cp:lastPrinted>
  <dcterms:created xsi:type="dcterms:W3CDTF">2019-02-21T10:27:45Z</dcterms:created>
  <dcterms:modified xsi:type="dcterms:W3CDTF">2025-09-25T05:19:46Z</dcterms:modified>
</cp:coreProperties>
</file>